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bahudin\Desktop\izvjestaj 2020 - za slanje komisiji\"/>
    </mc:Choice>
  </mc:AlternateContent>
  <bookViews>
    <workbookView xWindow="0" yWindow="0" windowWidth="19200" windowHeight="11595" tabRatio="904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</externalReferences>
  <definedNames>
    <definedName name="_xlnm.Print_Area" localSheetId="3">'GT ind'!$A$1:$I$84</definedName>
  </definedNames>
  <calcPr calcId="152511"/>
</workbook>
</file>

<file path=xl/calcChain.xml><?xml version="1.0" encoding="utf-8"?>
<calcChain xmlns="http://schemas.openxmlformats.org/spreadsheetml/2006/main">
  <c r="H163" i="30" l="1"/>
  <c r="H162" i="30"/>
  <c r="H156" i="30" s="1"/>
  <c r="H149" i="30" s="1"/>
  <c r="H152" i="30"/>
  <c r="H115" i="30"/>
  <c r="H111" i="30"/>
  <c r="H102" i="30"/>
  <c r="H92" i="30"/>
  <c r="I163" i="30"/>
  <c r="I162" i="30"/>
  <c r="I166" i="30" s="1"/>
  <c r="I152" i="30"/>
  <c r="I120" i="30"/>
  <c r="I115" i="30"/>
  <c r="I111" i="30"/>
  <c r="I119" i="30" s="1"/>
  <c r="I102" i="30"/>
  <c r="I92" i="30" s="1"/>
  <c r="I165" i="30" l="1"/>
  <c r="H119" i="30"/>
  <c r="I156" i="30"/>
  <c r="I149" i="30" s="1"/>
  <c r="H165" i="30"/>
  <c r="I125" i="30"/>
  <c r="H120" i="30"/>
  <c r="H126" i="30" s="1"/>
  <c r="H166" i="30"/>
  <c r="I126" i="30"/>
  <c r="I124" i="30"/>
  <c r="H125" i="30" l="1"/>
  <c r="H133" i="30"/>
  <c r="H144" i="30" s="1"/>
  <c r="I133" i="30"/>
  <c r="I144" i="30" s="1"/>
  <c r="H168" i="30" l="1"/>
  <c r="H174" i="30" s="1"/>
  <c r="H171" i="30"/>
  <c r="I168" i="30"/>
  <c r="I174" i="30" s="1"/>
  <c r="I171" i="30"/>
</calcChain>
</file>

<file path=xl/comments1.xml><?xml version="1.0" encoding="utf-8"?>
<comments xmlns="http://schemas.openxmlformats.org/spreadsheetml/2006/main">
  <authors>
    <author>safijaz</author>
  </authors>
  <commentList>
    <comment ref="A23" authorId="0" shape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<sst xmlns="http://schemas.openxmlformats.org/spreadsheetml/2006/main" count="871" uniqueCount="694">
  <si>
    <t xml:space="preserve"> Naziv emitenta: "Pobjeda" d.d. Tešanj, Fabrika pumpi i prečistača</t>
  </si>
  <si>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</si>
  <si>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</si>
  <si>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</si>
  <si>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</si>
  <si>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</si>
  <si>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</si>
  <si>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</si>
  <si>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</si>
  <si>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</si>
  <si>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</si>
  <si>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</si>
  <si>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</si>
  <si>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</si>
  <si>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</si>
  <si>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</si>
  <si>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</si>
  <si>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</si>
  <si>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</si>
  <si>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</si>
  <si>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</si>
  <si>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</si>
  <si>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</si>
  <si>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</si>
  <si>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</si>
  <si>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</si>
  <si>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</si>
  <si>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</si>
  <si>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</si>
  <si>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</si>
  <si>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</si>
  <si>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</si>
  <si>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</si>
  <si>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</si>
  <si>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</si>
  <si>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</si>
  <si>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</si>
  <si>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</si>
  <si>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</si>
  <si>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</si>
  <si>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</si>
  <si>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</si>
  <si>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</si>
  <si>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</si>
  <si>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</si>
  <si>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</si>
  <si>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</si>
  <si>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</si>
  <si>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</si>
  <si>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</si>
  <si>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</si>
  <si>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</si>
  <si>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</si>
  <si>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</si>
  <si>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</si>
  <si>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</si>
  <si>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</si>
  <si>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</si>
  <si>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</si>
  <si>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</si>
  <si>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</si>
  <si>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</si>
  <si>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</si>
  <si>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</si>
  <si>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</si>
  <si>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</si>
  <si>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</si>
  <si>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</si>
  <si>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</si>
  <si>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</si>
  <si>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</si>
  <si>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</si>
  <si>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</si>
  <si>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</si>
  <si>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</si>
  <si>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</si>
  <si>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</si>
  <si>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</si>
  <si>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</si>
  <si>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</si>
  <si>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</si>
  <si>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</si>
  <si>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</si>
  <si>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</si>
  <si>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</si>
  <si>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</si>
  <si>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</si>
  <si>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</si>
  <si>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</si>
  <si>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</si>
  <si>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</si>
  <si>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</si>
  <si>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</si>
  <si>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</si>
  <si>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</si>
  <si>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</si>
  <si>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</si>
  <si>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</si>
  <si>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</si>
  <si>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</si>
  <si>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</si>
  <si>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</si>
  <si>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</si>
  <si>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</si>
  <si>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</si>
  <si>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</si>
  <si>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</si>
  <si>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</si>
  <si>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</si>
  <si>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</si>
  <si>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</si>
  <si>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</si>
  <si>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</si>
  <si>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</si>
  <si>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</si>
  <si>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</si>
  <si>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</si>
  <si>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</si>
  <si>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</si>
  <si>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</si>
  <si>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</si>
  <si>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</si>
  <si>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</si>
  <si>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</si>
  <si>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</si>
  <si>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</si>
  <si>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</si>
  <si>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</si>
  <si>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</si>
  <si>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</si>
  <si>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</si>
  <si>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</si>
  <si>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</si>
  <si>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</si>
  <si>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</si>
  <si>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</si>
  <si>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</si>
  <si>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</si>
  <si>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</si>
  <si>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</si>
  <si>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</si>
  <si>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</si>
  <si>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</si>
  <si>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</si>
  <si>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</si>
  <si>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</si>
  <si>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</si>
  <si>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</si>
  <si>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</si>
  <si>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</si>
  <si>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</si>
  <si>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</si>
  <si>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</si>
  <si>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</si>
  <si>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</si>
  <si>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</si>
  <si>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</si>
  <si>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</si>
  <si>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</si>
  <si>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</si>
  <si>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</si>
  <si>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</si>
  <si>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</si>
  <si>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</si>
  <si>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</si>
  <si>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</si>
  <si>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</si>
  <si>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</si>
  <si>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</si>
  <si>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</si>
  <si>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</si>
  <si>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</si>
  <si>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</si>
  <si>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</si>
  <si>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</si>
  <si>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</si>
  <si>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</si>
  <si>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</si>
  <si>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</si>
  <si>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</si>
  <si>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</si>
  <si>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</si>
  <si>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</si>
  <si>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</si>
  <si>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</si>
  <si>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</si>
  <si>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</si>
  <si>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</si>
  <si>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</si>
  <si>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</si>
  <si>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</si>
  <si>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</si>
  <si>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</si>
  <si>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</si>
  <si>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</si>
  <si>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</si>
  <si>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</si>
  <si>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</si>
  <si>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</si>
  <si>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</si>
  <si>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</si>
  <si>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</si>
  <si>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</si>
  <si>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</si>
  <si>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</si>
  <si>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</si>
  <si>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</si>
  <si>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</si>
  <si>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</si>
  <si>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</si>
  <si>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</si>
  <si>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</si>
  <si>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</si>
  <si>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</si>
  <si>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</si>
  <si>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</si>
  <si>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</si>
  <si>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</si>
  <si>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</si>
  <si>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</si>
  <si>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</si>
  <si>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</si>
  <si>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</si>
  <si>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</si>
  <si>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</si>
  <si>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</si>
  <si>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</si>
  <si>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</si>
  <si>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</si>
  <si>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</si>
  <si>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</si>
  <si>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</si>
  <si>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</si>
  <si>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</si>
  <si>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</si>
  <si>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</si>
  <si>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</si>
  <si>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</si>
  <si>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</si>
  <si>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</si>
  <si>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</si>
  <si>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</si>
  <si>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</si>
  <si>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</si>
  <si>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</si>
  <si>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</si>
  <si>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</si>
  <si>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</si>
  <si>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</si>
  <si>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</si>
  <si>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</si>
  <si>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</si>
  <si>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</si>
  <si>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</si>
  <si>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</si>
  <si>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</si>
  <si>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</si>
  <si>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</si>
  <si>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</si>
  <si>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</si>
  <si>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</si>
  <si>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</si>
  <si>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</si>
  <si>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</si>
  <si>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</si>
  <si>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</si>
  <si>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</si>
  <si>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</si>
  <si>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</si>
  <si>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</si>
  <si>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</si>
  <si>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</si>
  <si>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</si>
  <si>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</si>
  <si>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</si>
  <si>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</si>
  <si>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</si>
  <si>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</si>
  <si>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</si>
  <si>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</si>
  <si>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</si>
  <si>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</si>
  <si>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</si>
  <si>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</si>
  <si>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</si>
  <si>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</si>
  <si>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</si>
  <si>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</si>
  <si>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</si>
  <si>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</si>
  <si>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</si>
  <si>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</si>
  <si>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</si>
  <si>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</si>
  <si>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</si>
  <si>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</si>
  <si>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</si>
  <si>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</si>
  <si>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</si>
  <si>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</si>
  <si>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</si>
  <si>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</si>
  <si>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</si>
  <si>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</si>
  <si>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</si>
  <si>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</si>
  <si>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</si>
  <si>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</si>
  <si>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</si>
  <si>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</si>
  <si>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</si>
  <si>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</si>
  <si>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</si>
  <si>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</si>
  <si>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</si>
  <si>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</si>
  <si>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</si>
  <si>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</si>
  <si>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</si>
  <si>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</si>
  <si>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</si>
  <si>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</si>
  <si>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</si>
  <si>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</si>
  <si>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</si>
  <si>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</si>
  <si>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</si>
  <si>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</si>
  <si>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</si>
  <si>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</si>
  <si>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</si>
  <si>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</si>
  <si>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</si>
  <si>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</si>
  <si>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</si>
  <si>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</si>
  <si>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</si>
  <si>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</si>
  <si>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</si>
  <si>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</si>
  <si>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</si>
  <si>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</si>
  <si>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</si>
  <si>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</si>
  <si>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</si>
  <si>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</si>
  <si>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</si>
  <si>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</si>
  <si>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</si>
  <si>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</si>
  <si>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</si>
  <si>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</si>
  <si>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</si>
  <si>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</si>
  <si>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</si>
  <si>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</si>
  <si>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</si>
  <si>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</si>
  <si>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</si>
  <si>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</si>
  <si>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</si>
  <si>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</si>
  <si>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</si>
  <si>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</si>
  <si>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</si>
  <si>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</si>
  <si>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</si>
  <si>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</si>
  <si>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</si>
  <si>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</si>
  <si>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</si>
  <si>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</si>
  <si>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</si>
  <si>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</si>
  <si>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</si>
  <si>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</si>
  <si>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</si>
  <si>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</si>
  <si>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</si>
  <si>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</si>
  <si>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</si>
  <si>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</si>
  <si>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</si>
  <si>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</si>
  <si>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</si>
  <si>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</si>
  <si>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</si>
  <si>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</si>
  <si>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</si>
  <si>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</si>
  <si>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</si>
  <si>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</si>
  <si>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</si>
  <si>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</si>
  <si>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</si>
  <si>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</si>
  <si>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</si>
  <si>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</si>
  <si>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</si>
  <si>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</si>
  <si>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</si>
  <si>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</si>
  <si>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</si>
  <si>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</si>
  <si>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</si>
  <si>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</si>
  <si>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</si>
  <si>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</si>
  <si>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</si>
  <si>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</si>
  <si>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</si>
  <si>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</si>
  <si>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</si>
  <si>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</si>
  <si>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</si>
  <si>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</si>
  <si>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</si>
  <si>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</si>
  <si>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</si>
  <si>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</si>
  <si>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</si>
  <si>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</si>
  <si>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</si>
  <si>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</si>
  <si>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</si>
  <si>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</si>
  <si>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</si>
  <si>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</si>
  <si>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</si>
  <si>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</si>
  <si>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</si>
  <si>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</si>
  <si>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</si>
  <si>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</si>
  <si>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</si>
  <si>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</si>
  <si>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</si>
  <si>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</si>
  <si>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</si>
  <si>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</si>
  <si>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</si>
  <si>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</si>
  <si>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</si>
  <si>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</si>
  <si>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</si>
  <si>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</si>
  <si>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</si>
  <si>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</si>
  <si>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</si>
  <si>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</si>
  <si>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</si>
  <si>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</si>
  <si>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</si>
  <si>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</si>
  <si>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</si>
  <si>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</si>
  <si>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</si>
  <si>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</si>
  <si>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</si>
  <si>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</si>
  <si>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</si>
  <si>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</si>
  <si>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</si>
  <si>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</si>
  <si>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</si>
  <si>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</si>
  <si>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</si>
  <si>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</si>
  <si>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</si>
  <si>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</si>
  <si>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</si>
  <si>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</si>
  <si>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</si>
  <si>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</si>
  <si>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</si>
  <si>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</si>
  <si>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</si>
  <si>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</si>
  <si>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</si>
  <si>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</si>
  <si>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</si>
  <si>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</si>
  <si>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</si>
  <si>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</si>
  <si>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</si>
  <si>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</si>
  <si>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</si>
  <si>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</si>
  <si>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</si>
  <si>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</si>
  <si>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</si>
  <si>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</si>
  <si>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</si>
  <si>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</si>
  <si>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</si>
  <si>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</si>
  <si>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</si>
  <si>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</si>
  <si>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</si>
  <si>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</si>
  <si>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</si>
  <si>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</si>
  <si>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</si>
  <si>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</si>
  <si>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</si>
  <si>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</si>
  <si>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</si>
  <si>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</si>
  <si>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</si>
  <si>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</si>
  <si>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</si>
  <si>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</si>
  <si>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</si>
  <si>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</si>
  <si>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</si>
  <si>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</si>
  <si>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</si>
  <si>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</si>
  <si>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</si>
  <si>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</si>
  <si>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</si>
  <si>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</si>
  <si>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</si>
  <si>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</si>
  <si>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</si>
  <si>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</si>
  <si>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</si>
  <si>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</si>
  <si>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</si>
  <si>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</si>
  <si>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</si>
  <si>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</si>
  <si>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</si>
  <si>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</si>
  <si>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</si>
  <si>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</si>
  <si>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</si>
  <si>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</si>
  <si>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</si>
  <si>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</si>
  <si>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</si>
  <si>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</si>
  <si>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</si>
  <si>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</si>
  <si>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</si>
  <si>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</si>
  <si>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</si>
  <si>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</si>
  <si>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</si>
  <si>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</si>
  <si>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</si>
  <si>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</si>
  <si>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</si>
  <si>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</si>
  <si>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</si>
  <si>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</si>
  <si>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</si>
  <si>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</si>
  <si>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</si>
  <si>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</si>
  <si>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</si>
  <si>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</si>
  <si>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</si>
  <si>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</si>
  <si>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</si>
  <si>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</si>
  <si>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</si>
  <si>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</si>
  <si>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</si>
  <si>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</si>
  <si>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</si>
  <si>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</si>
  <si>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</si>
  <si>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</si>
  <si>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</si>
  <si>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</si>
  <si>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</si>
  <si>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</si>
  <si>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</si>
  <si>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</si>
  <si>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</si>
  <si>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</si>
  <si>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</si>
  <si>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</si>
  <si>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</si>
  <si>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</si>
  <si>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</si>
  <si>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</si>
  <si>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</si>
  <si>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</si>
  <si>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</si>
  <si>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</si>
  <si>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</si>
  <si>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</si>
  <si>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</si>
  <si>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</si>
  <si>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</si>
  <si>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</si>
  <si>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</si>
  <si>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</si>
  <si>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</si>
  <si>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</si>
  <si>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</si>
  <si>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</si>
  <si>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</si>
  <si>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</si>
  <si>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</si>
  <si>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</si>
  <si>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</si>
  <si>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</si>
  <si>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</si>
  <si>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</si>
  <si>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</si>
  <si>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</si>
  <si>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</si>
  <si>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</si>
  <si>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</si>
  <si>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</si>
  <si>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</si>
  <si>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</si>
  <si>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</si>
  <si>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</si>
  <si>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</si>
  <si>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</si>
  <si>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</si>
  <si>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</si>
  <si>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</si>
  <si>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</si>
  <si>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</si>
  <si>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</si>
  <si>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</si>
  <si>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</si>
  <si>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</si>
  <si>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</si>
  <si>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</si>
  <si>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</si>
  <si>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</si>
  <si>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</si>
  <si>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</si>
  <si>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</si>
  <si>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</si>
  <si>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</si>
  <si>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</si>
  <si>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</si>
  <si>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</si>
  <si>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</si>
  <si>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</si>
  <si>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</si>
  <si>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</si>
  <si>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</si>
  <si>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</si>
  <si>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</si>
  <si>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</si>
  <si>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</si>
  <si>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</si>
  <si>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</si>
  <si>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</si>
  <si>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</si>
  <si>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</si>
  <si>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</si>
  <si>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</si>
  <si>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</si>
  <si>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</si>
  <si>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>5.  PODACI O ODRŽANIM SKUPŠTINAMA EMITENTA U IZVJEŠTAJNOM PERIODU</t>
  </si>
  <si>
    <t>Almin Suljić, prof.</t>
  </si>
  <si>
    <t>74260 Tešanj, Poslovna zona Bukva 3</t>
  </si>
  <si>
    <t xml:space="preserve">1. Almin Suljić, direktor                                                                                                   2. Armin Ćostović, izvršni direktor i zamjenik direktora  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</si>
  <si>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</si>
  <si>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r>
      <rPr>
        <b/>
        <sz val="10"/>
        <rFont val="Times New Roman"/>
        <family val="1"/>
      </rPr>
      <t>17. REDOVNA SKUPŠTINA DIONIČARA</t>
    </r>
    <r>
      <rPr>
        <sz val="10"/>
        <rFont val="Times New Roman"/>
        <family val="1"/>
      </rPr>
      <t xml:space="preserve"> održana 08.06.2019.godine u sjedištu Društva :  Poslovna zona Bukva 3 - Tešanj</t>
    </r>
  </si>
  <si>
    <t>Poslovna zona Bukva 3 , Tešanj</t>
  </si>
  <si>
    <t xml:space="preserve">23. Stanje na dan 30.06. 2019 godine </t>
  </si>
  <si>
    <r>
      <t xml:space="preserve">odnosno 01. 01. 20 19 godine </t>
    </r>
    <r>
      <rPr>
        <i/>
        <sz val="10"/>
        <rFont val="Times New Roman"/>
        <family val="1"/>
      </rPr>
      <t>(912±913±914)</t>
    </r>
  </si>
  <si>
    <t>15. Ponovo iskazano stanje na dan 31. 12. 2018,</t>
  </si>
  <si>
    <r>
      <t xml:space="preserve">12. Stanje na dan 31. 12. 2018, odnosno 01. 01. 2019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</si>
  <si>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2017     odnosno 01.01.2018 godine (901±902±903)</t>
  </si>
  <si>
    <t>1. Stanje na dan 31. 12. 2017 godine</t>
  </si>
  <si>
    <t>1) Izbor predsjednika Skupštine i dva ovjerivača zapisnika;           2) Donošenje odluke o usvajanju Izvještaja o poslovanju Društva za 2018.godinu koji uključuje finansijski izvještaj i izvještaje Nadzornog odbora, Vanjskog revizora i Odbora za reviziju;                                                                                           3) Donošenje odluke o rasporedu dobiti ostvarene po godišnjem obračunu za 2018.godinu;                                           4) Informacija o Poslovnom planu za 2019.godinu;                                            5) Donošenje odluke o izboru Vanjskog revizora za 2019.godinu;                                                                                       6) Donošenje odluke o izmjenama i dopunama Statuta Društva i usvajanju prečišćenog teksta Statuta Društva; i                                7) Donošenje odluke o produženju mandata Nadzornom odboru radi usklađivanja datuma imenovanja sa datumom održavanja redovne Skupštine dioničara.</t>
  </si>
  <si>
    <t>1) Usvojena je predložena Odluka o usvajanju izvještaj o poslovanju Društva za 2018.godinu;                                                   2) Usvojena je predložena Odluka o načinu rasporeda dobiti ostvarene po godišnjem obračunu za 2018.godinu;                     3) Za vanjskog revizora Društva za 2019.godinu izabran je : "Orecons&amp;Audit" d.o.o. Zenica;                                                       4) Usvojena je predložena Odluka o izmjenama i dopunama Statuta Društva i usvojen je prečišćeni tekst Statuta Društva. Navedenom Odlukom (pored ostalog) usklađena je adresa sjedišta Društva sa Odlukom Općinskog vijeća Tešanj o nazivima i označavanju ulica, tako da nova adresa Društva glasi : Poslovna zona Bukva 3 - Tešanj (ranija adresa bila je : Bukva bb - Tešanj).                                                                                               5) Usvojena je predložena Odluka o produženju mandata Nadzornom odboru radi usklađivanja datuma imenovanja sa datumom održavanja redovne Skupštine dioničara</t>
  </si>
  <si>
    <t>za period od ________ do _______ 20___ godine</t>
  </si>
  <si>
    <t>od 01.01. do 31.12.2019.godine</t>
  </si>
  <si>
    <r>
      <t xml:space="preserve">                           </t>
    </r>
    <r>
      <rPr>
        <u/>
        <sz val="10"/>
        <rFont val="Times New Roman"/>
        <family val="1"/>
      </rPr>
      <t xml:space="preserve"> 31.12.2018.god. </t>
    </r>
    <r>
      <rPr>
        <sz val="10"/>
        <rFont val="Times New Roman"/>
        <family val="1"/>
      </rPr>
      <t xml:space="preserve">              </t>
    </r>
    <r>
      <rPr>
        <u/>
        <sz val="10"/>
        <rFont val="Times New Roman"/>
        <family val="1"/>
      </rPr>
      <t xml:space="preserve">31.12.2019.god. </t>
    </r>
    <r>
      <rPr>
        <sz val="10"/>
        <rFont val="Times New Roman"/>
        <family val="1"/>
      </rPr>
      <t xml:space="preserve">                                                                                                             Kasim Kotorić     32.460 ili 6,918%        32.460 ili 6,918% Hajrudin Ahmetlić         0 ili 0,000%                0 ili 0,000%                                                  Paša Junuzović     31.506 ili 6,715%        31.506 ili 6,715%                                                                  Almin Suljić                   0 ili 0,000%               0 ili 0,000%  Armin Ćostović         200 ili 0,043%            200 ili 0,043%                                                                                                </t>
    </r>
  </si>
  <si>
    <t xml:space="preserve">Ahmed Ahmetlić         11,664%                                          Muharem Ahmetlić     10,218%                                                        Ibrahim Hozić             10,108%                                                                                HIFA-PETROL d.o.o.  8,083%                                                                                 Kasim Kotorić              6,918%                                                                                                             Paša Junuzović             6,715%                                                      Kasim Bejđakić            6,612%                                                                                                                                                   </t>
  </si>
  <si>
    <t>BILANS STANJA NA DAN 31.12.2019.godine</t>
  </si>
  <si>
    <t>za period od 01.01. do 31.12.2019.godine</t>
  </si>
  <si>
    <t>za period koji se završava na dan 31.12.2019.godine</t>
  </si>
  <si>
    <t>Revalorizacione rezerve                                                                    (MRS 16 MRS 21 i MRS 38)</t>
  </si>
  <si>
    <t>Tešanj, 28.02.2020.godine</t>
  </si>
  <si>
    <t xml:space="preserve">Dobit od poslovnih aktivnosti </t>
  </si>
  <si>
    <t>Dobit od poslovne aktivnosti u 2019.godini  pada zbog pada prihoda (prodaje)</t>
  </si>
  <si>
    <t>i povećane amortizacije.</t>
  </si>
  <si>
    <t>Dobit po osnovu ostalih prihoda i rashoda</t>
  </si>
  <si>
    <t xml:space="preserve">Dobit od ostalih aktivnosti je rezultat otpisa </t>
  </si>
  <si>
    <t>Sveobuhvatna dobit</t>
  </si>
  <si>
    <t>Smanjena usljed pada prihoda, povećane amortizacije i ostalih rashoda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</si>
</sst>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.00_);_(* \(#,##0.00\);_(* &quot;-&quot;??_);_(@_)"/>
  </numFmts>
  <fonts count="22">
    <font>
      <sz val="10"/>
      <name val="CRO_Dutch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0" fontId="6" fillId="2" borderId="1" applyFill="0" applyAlignment="0">
      <alignment horizontal="left" vertical="center" wrapText="1"/>
    </xf>
    <xf numFmtId="0" fontId="5" fillId="0" borderId="0"/>
    <xf numFmtId="0" fontId="11" fillId="0" borderId="0"/>
    <xf numFmtId="0" fontId="1" fillId="0" borderId="0"/>
  </cellStyleXfs>
  <cellXfs count="275">
    <xf numFmtId="0" fontId="0" fillId="0" borderId="0" xfId="0"/>
    <xf numFmtId="0" fontId="7" fillId="0" borderId="0" xfId="3" applyFont="1" applyFill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2" xfId="3" applyFont="1" applyFill="1" applyBorder="1" applyAlignment="1">
      <alignment horizontal="right"/>
    </xf>
    <xf numFmtId="0" fontId="8" fillId="0" borderId="2" xfId="0" applyFont="1" applyBorder="1" applyAlignment="1">
      <alignment vertical="top" wrapText="1"/>
    </xf>
    <xf numFmtId="0" fontId="7" fillId="0" borderId="0" xfId="3" applyFont="1" applyFill="1" applyBorder="1" applyAlignment="1">
      <alignment horizontal="right"/>
    </xf>
    <xf numFmtId="0" fontId="8" fillId="0" borderId="0" xfId="3" applyFont="1" applyBorder="1"/>
    <xf numFmtId="0" fontId="8" fillId="0" borderId="0" xfId="3" applyFont="1"/>
    <xf numFmtId="0" fontId="7" fillId="3" borderId="3" xfId="3" applyFont="1" applyFill="1" applyBorder="1" applyAlignment="1">
      <alignment horizontal="center"/>
    </xf>
    <xf numFmtId="0" fontId="7" fillId="0" borderId="5" xfId="3" applyFont="1" applyBorder="1" applyAlignment="1">
      <alignment horizontal="left" vertical="center"/>
    </xf>
    <xf numFmtId="0" fontId="8" fillId="0" borderId="5" xfId="3" applyFont="1" applyBorder="1"/>
    <xf numFmtId="0" fontId="8" fillId="0" borderId="5" xfId="3" applyFont="1" applyBorder="1" applyAlignment="1">
      <alignment horizontal="left" vertical="center"/>
    </xf>
    <xf numFmtId="0" fontId="8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top" textRotation="90" wrapText="1"/>
    </xf>
    <xf numFmtId="0" fontId="8" fillId="0" borderId="2" xfId="0" applyFont="1" applyBorder="1" applyAlignment="1">
      <alignment horizontal="center" vertical="top" textRotation="90" wrapText="1"/>
    </xf>
    <xf numFmtId="0" fontId="7" fillId="3" borderId="11" xfId="3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2" xfId="0" applyFont="1" applyFill="1" applyBorder="1"/>
    <xf numFmtId="0" fontId="2" fillId="0" borderId="0" xfId="0" applyFont="1" applyBorder="1" applyAlignment="1"/>
    <xf numFmtId="0" fontId="2" fillId="0" borderId="13" xfId="0" applyFont="1" applyBorder="1" applyAlignment="1"/>
    <xf numFmtId="0" fontId="0" fillId="0" borderId="0" xfId="0" applyBorder="1" applyAlignment="1"/>
    <xf numFmtId="4" fontId="12" fillId="0" borderId="12" xfId="0" applyNumberFormat="1" applyFont="1" applyBorder="1" applyAlignment="1"/>
    <xf numFmtId="4" fontId="12" fillId="0" borderId="12" xfId="0" applyNumberFormat="1" applyFont="1" applyBorder="1" applyAlignment="1">
      <alignment wrapText="1"/>
    </xf>
    <xf numFmtId="0" fontId="8" fillId="0" borderId="11" xfId="0" applyFont="1" applyBorder="1" applyAlignment="1">
      <alignment vertical="top" wrapText="1"/>
    </xf>
    <xf numFmtId="0" fontId="8" fillId="0" borderId="0" xfId="3" applyFont="1" applyFill="1" applyBorder="1"/>
    <xf numFmtId="0" fontId="8" fillId="0" borderId="0" xfId="3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0" borderId="0" xfId="0" applyFont="1"/>
    <xf numFmtId="0" fontId="12" fillId="0" borderId="2" xfId="3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2" xfId="0" applyFont="1" applyBorder="1" applyAlignment="1">
      <alignment horizontal="center" vertical="top" wrapText="1"/>
    </xf>
    <xf numFmtId="0" fontId="12" fillId="0" borderId="11" xfId="3" applyFont="1" applyFill="1" applyBorder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3" fillId="0" borderId="0" xfId="0" applyFont="1" applyFill="1" applyAlignment="1"/>
    <xf numFmtId="0" fontId="13" fillId="0" borderId="13" xfId="0" applyFont="1" applyBorder="1" applyAlignment="1"/>
    <xf numFmtId="0" fontId="13" fillId="0" borderId="1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0" fontId="14" fillId="0" borderId="2" xfId="0" applyFont="1" applyBorder="1" applyAlignment="1">
      <alignment horizontal="justify" vertical="top" wrapText="1"/>
    </xf>
    <xf numFmtId="3" fontId="14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 vertical="top"/>
    </xf>
    <xf numFmtId="3" fontId="13" fillId="0" borderId="0" xfId="0" applyNumberFormat="1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14" fillId="0" borderId="2" xfId="0" applyFont="1" applyBorder="1"/>
    <xf numFmtId="0" fontId="14" fillId="0" borderId="12" xfId="0" applyFont="1" applyFill="1" applyBorder="1"/>
    <xf numFmtId="0" fontId="14" fillId="0" borderId="2" xfId="3" applyFont="1" applyBorder="1"/>
    <xf numFmtId="0" fontId="14" fillId="4" borderId="2" xfId="3" applyFont="1" applyFill="1" applyBorder="1"/>
    <xf numFmtId="0" fontId="7" fillId="0" borderId="4" xfId="0" applyFont="1" applyBorder="1" applyAlignment="1">
      <alignment horizontal="justify" vertical="center" wrapText="1"/>
    </xf>
    <xf numFmtId="0" fontId="7" fillId="0" borderId="0" xfId="3" applyFont="1" applyBorder="1" applyAlignment="1">
      <alignment horizontal="left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3" fontId="14" fillId="0" borderId="2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textRotation="90" wrapText="1"/>
    </xf>
    <xf numFmtId="0" fontId="17" fillId="0" borderId="4" xfId="3" applyFont="1" applyBorder="1" applyAlignment="1">
      <alignment vertical="center"/>
    </xf>
    <xf numFmtId="0" fontId="17" fillId="0" borderId="5" xfId="3" applyFont="1" applyBorder="1"/>
    <xf numFmtId="0" fontId="17" fillId="0" borderId="5" xfId="3" applyFont="1" applyBorder="1" applyAlignment="1">
      <alignment wrapText="1"/>
    </xf>
    <xf numFmtId="0" fontId="17" fillId="0" borderId="5" xfId="3" applyFont="1" applyBorder="1" applyAlignment="1">
      <alignment horizontal="left"/>
    </xf>
    <xf numFmtId="0" fontId="17" fillId="0" borderId="5" xfId="3" applyFont="1" applyBorder="1" applyAlignment="1">
      <alignment horizontal="left" vertical="center" wrapText="1"/>
    </xf>
    <xf numFmtId="0" fontId="17" fillId="4" borderId="5" xfId="3" applyFont="1" applyFill="1" applyBorder="1" applyAlignment="1">
      <alignment horizontal="left" wrapText="1"/>
    </xf>
    <xf numFmtId="0" fontId="17" fillId="4" borderId="5" xfId="3" applyFont="1" applyFill="1" applyBorder="1" applyAlignment="1">
      <alignment horizontal="left" vertical="center"/>
    </xf>
    <xf numFmtId="0" fontId="17" fillId="0" borderId="5" xfId="3" applyFont="1" applyBorder="1" applyAlignment="1">
      <alignment horizontal="left" wrapText="1"/>
    </xf>
    <xf numFmtId="0" fontId="17" fillId="4" borderId="5" xfId="3" applyFont="1" applyFill="1" applyBorder="1" applyAlignment="1">
      <alignment horizontal="left"/>
    </xf>
    <xf numFmtId="0" fontId="17" fillId="4" borderId="5" xfId="3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top" wrapText="1"/>
    </xf>
    <xf numFmtId="3" fontId="8" fillId="0" borderId="0" xfId="0" applyNumberFormat="1" applyFont="1"/>
    <xf numFmtId="0" fontId="8" fillId="0" borderId="0" xfId="0" applyFont="1" applyBorder="1"/>
    <xf numFmtId="0" fontId="13" fillId="0" borderId="0" xfId="0" applyFont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3" fontId="14" fillId="0" borderId="2" xfId="0" applyNumberFormat="1" applyFont="1" applyBorder="1"/>
    <xf numFmtId="3" fontId="0" fillId="0" borderId="2" xfId="0" applyNumberFormat="1" applyBorder="1"/>
    <xf numFmtId="3" fontId="20" fillId="0" borderId="2" xfId="0" applyNumberFormat="1" applyFont="1" applyFill="1" applyBorder="1" applyProtection="1">
      <protection locked="0"/>
    </xf>
    <xf numFmtId="3" fontId="20" fillId="0" borderId="2" xfId="0" applyNumberFormat="1" applyFont="1" applyFill="1" applyBorder="1" applyAlignment="1" applyProtection="1">
      <protection locked="0"/>
    </xf>
    <xf numFmtId="0" fontId="13" fillId="0" borderId="2" xfId="0" applyFont="1" applyBorder="1"/>
    <xf numFmtId="0" fontId="8" fillId="4" borderId="0" xfId="3" applyFont="1" applyFill="1" applyBorder="1"/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/>
    <xf numFmtId="3" fontId="21" fillId="0" borderId="2" xfId="0" applyNumberFormat="1" applyFont="1" applyFill="1" applyBorder="1" applyAlignment="1" applyProtection="1">
      <protection locked="0"/>
    </xf>
    <xf numFmtId="3" fontId="21" fillId="0" borderId="2" xfId="0" applyNumberFormat="1" applyFont="1" applyBorder="1" applyProtection="1">
      <protection locked="0"/>
    </xf>
    <xf numFmtId="3" fontId="21" fillId="0" borderId="2" xfId="0" applyNumberFormat="1" applyFont="1" applyFill="1" applyBorder="1" applyProtection="1">
      <protection locked="0"/>
    </xf>
    <xf numFmtId="4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8" fillId="0" borderId="1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3" fontId="14" fillId="0" borderId="2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/>
    <xf numFmtId="0" fontId="8" fillId="0" borderId="21" xfId="0" applyFont="1" applyBorder="1"/>
    <xf numFmtId="0" fontId="13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7" xfId="0" applyFont="1" applyBorder="1"/>
    <xf numFmtId="0" fontId="13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8" fillId="0" borderId="14" xfId="0" applyFont="1" applyBorder="1"/>
    <xf numFmtId="0" fontId="8" fillId="0" borderId="20" xfId="0" applyFont="1" applyBorder="1"/>
    <xf numFmtId="0" fontId="1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18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8" xfId="3" applyFont="1" applyFill="1" applyBorder="1" applyAlignment="1">
      <alignment horizontal="right" wrapText="1"/>
    </xf>
    <xf numFmtId="0" fontId="8" fillId="0" borderId="20" xfId="0" applyFont="1" applyBorder="1" applyAlignment="1">
      <alignment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3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6">
    <cellStyle name="Comma 3" xfId="1"/>
    <cellStyle name="ja" xfId="2"/>
    <cellStyle name="Normal" xfId="0" builtinId="0"/>
    <cellStyle name="Normal 3" xfId="5"/>
    <cellStyle name="Normal_TFI-FIN" xfId="3"/>
    <cellStyle name="Obično_Tabela B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/G/Copy%20of%20obrac2000/2017/3112/ZAB_31.12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AH36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173">
          <cell r="AI17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2"/>
  <sheetViews>
    <sheetView tabSelected="1" zoomScale="110" zoomScaleNormal="110" zoomScaleSheetLayoutView="100" workbookViewId="0">
      <selection activeCell="F13" sqref="F13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154</v>
      </c>
      <c r="B1" s="1" t="s">
        <v>126</v>
      </c>
    </row>
    <row r="2" spans="1:2" ht="13.5">
      <c r="A2" s="114" t="s">
        <v>679</v>
      </c>
      <c r="B2" s="43" t="s">
        <v>127</v>
      </c>
    </row>
    <row r="3" spans="1:2" ht="14.25" thickBot="1">
      <c r="A3" s="8" t="s">
        <v>150</v>
      </c>
      <c r="B3" s="8" t="s">
        <v>151</v>
      </c>
    </row>
    <row r="4" spans="1:2" ht="27.75" thickTop="1">
      <c r="A4" s="110" t="s">
        <v>134</v>
      </c>
      <c r="B4" s="119" t="s">
        <v>2</v>
      </c>
    </row>
    <row r="5" spans="1:2" ht="13.5">
      <c r="A5" s="9" t="s">
        <v>128</v>
      </c>
      <c r="B5" s="120"/>
    </row>
    <row r="6" spans="1:2" ht="25.5">
      <c r="A6" s="11" t="s">
        <v>133</v>
      </c>
      <c r="B6" s="121" t="s">
        <v>667</v>
      </c>
    </row>
    <row r="7" spans="1:2">
      <c r="A7" s="10" t="s">
        <v>122</v>
      </c>
      <c r="B7" s="122" t="s">
        <v>665</v>
      </c>
    </row>
    <row r="8" spans="1:2">
      <c r="A8" s="12" t="s">
        <v>125</v>
      </c>
      <c r="B8" s="122" t="s">
        <v>3</v>
      </c>
    </row>
    <row r="9" spans="1:2">
      <c r="A9" s="10" t="s">
        <v>123</v>
      </c>
      <c r="B9" s="122" t="s">
        <v>654</v>
      </c>
    </row>
    <row r="10" spans="1:2">
      <c r="A10" s="10" t="s">
        <v>124</v>
      </c>
      <c r="B10" s="122" t="s">
        <v>655</v>
      </c>
    </row>
    <row r="11" spans="1:2">
      <c r="A11" s="13" t="s">
        <v>129</v>
      </c>
      <c r="B11" s="122" t="s">
        <v>4</v>
      </c>
    </row>
    <row r="12" spans="1:2">
      <c r="A12" s="13" t="s">
        <v>135</v>
      </c>
      <c r="B12" s="127">
        <v>295</v>
      </c>
    </row>
    <row r="13" spans="1:2" ht="25.5">
      <c r="A13" s="13" t="s">
        <v>142</v>
      </c>
      <c r="B13" s="123" t="s">
        <v>659</v>
      </c>
    </row>
    <row r="14" spans="1:2" ht="25.5">
      <c r="A14" s="13" t="s">
        <v>130</v>
      </c>
      <c r="B14" s="124" t="s">
        <v>660</v>
      </c>
    </row>
    <row r="15" spans="1:2" ht="38.25">
      <c r="A15" s="13" t="s">
        <v>149</v>
      </c>
      <c r="B15" s="125" t="s">
        <v>652</v>
      </c>
    </row>
    <row r="16" spans="1:2" ht="38.25">
      <c r="A16" s="13" t="s">
        <v>132</v>
      </c>
      <c r="B16" s="124" t="s">
        <v>661</v>
      </c>
    </row>
    <row r="17" spans="1:2" ht="27">
      <c r="A17" s="14" t="s">
        <v>131</v>
      </c>
      <c r="B17" s="122"/>
    </row>
    <row r="18" spans="1:2" ht="38.25">
      <c r="A18" s="13" t="s">
        <v>136</v>
      </c>
      <c r="B18" s="126" t="s">
        <v>662</v>
      </c>
    </row>
    <row r="19" spans="1:2" ht="25.5">
      <c r="A19" s="13" t="s">
        <v>137</v>
      </c>
      <c r="B19" s="124" t="s">
        <v>666</v>
      </c>
    </row>
    <row r="20" spans="1:2" ht="76.5">
      <c r="A20" s="13" t="s">
        <v>138</v>
      </c>
      <c r="B20" s="124" t="s">
        <v>680</v>
      </c>
    </row>
    <row r="21" spans="1:2" ht="27">
      <c r="A21" s="15" t="s">
        <v>152</v>
      </c>
      <c r="B21" s="127"/>
    </row>
    <row r="22" spans="1:2" ht="25.5">
      <c r="A22" s="16" t="s">
        <v>139</v>
      </c>
      <c r="B22" s="125">
        <v>595</v>
      </c>
    </row>
    <row r="23" spans="1:2" ht="25.5">
      <c r="A23" s="13" t="s">
        <v>140</v>
      </c>
      <c r="B23" s="124" t="s">
        <v>653</v>
      </c>
    </row>
    <row r="24" spans="1:2" ht="93" customHeight="1">
      <c r="A24" s="13" t="s">
        <v>141</v>
      </c>
      <c r="B24" s="124" t="s">
        <v>681</v>
      </c>
    </row>
    <row r="25" spans="1:2" ht="27">
      <c r="A25" s="14" t="s">
        <v>163</v>
      </c>
      <c r="B25" s="122"/>
    </row>
    <row r="26" spans="1:2" ht="51">
      <c r="A26" s="16" t="s">
        <v>641</v>
      </c>
      <c r="B26" s="122"/>
    </row>
    <row r="27" spans="1:2" ht="27">
      <c r="A27" s="14" t="s">
        <v>663</v>
      </c>
      <c r="B27" s="122"/>
    </row>
    <row r="28" spans="1:2" ht="40.5" customHeight="1">
      <c r="A28" s="16" t="s">
        <v>144</v>
      </c>
      <c r="B28" s="128" t="s">
        <v>668</v>
      </c>
    </row>
    <row r="29" spans="1:2" ht="202.5" customHeight="1">
      <c r="A29" s="135" t="s">
        <v>145</v>
      </c>
      <c r="B29" s="128" t="s">
        <v>676</v>
      </c>
    </row>
    <row r="30" spans="1:2" ht="210.75" customHeight="1">
      <c r="A30" s="135" t="s">
        <v>146</v>
      </c>
      <c r="B30" s="128" t="s">
        <v>677</v>
      </c>
    </row>
    <row r="31" spans="1:2" ht="27">
      <c r="A31" s="15" t="s">
        <v>143</v>
      </c>
      <c r="B31" s="124"/>
    </row>
    <row r="32" spans="1:2" ht="25.5">
      <c r="A32" s="13" t="s">
        <v>642</v>
      </c>
      <c r="B32" s="122"/>
    </row>
    <row r="33" spans="1:2" ht="51">
      <c r="A33" s="13" t="s">
        <v>147</v>
      </c>
      <c r="B33" s="122"/>
    </row>
    <row r="34" spans="1:2" ht="51">
      <c r="A34" s="13" t="s">
        <v>148</v>
      </c>
      <c r="B34" s="122"/>
    </row>
    <row r="35" spans="1:2" ht="51">
      <c r="A35" s="13" t="s">
        <v>164</v>
      </c>
      <c r="B35" s="127"/>
    </row>
    <row r="36" spans="1:2" ht="51">
      <c r="A36" s="17" t="s">
        <v>165</v>
      </c>
      <c r="B36" s="127"/>
    </row>
    <row r="38" spans="1:2" s="55" customFormat="1">
      <c r="A38" s="141" t="s">
        <v>686</v>
      </c>
      <c r="B38" s="55" t="s">
        <v>650</v>
      </c>
    </row>
    <row r="39" spans="1:2" s="55" customFormat="1">
      <c r="A39" s="54"/>
      <c r="B39" s="55" t="s">
        <v>656</v>
      </c>
    </row>
    <row r="40" spans="1:2" s="55" customFormat="1">
      <c r="A40" s="54"/>
    </row>
    <row r="41" spans="1:2" s="55" customFormat="1">
      <c r="A41" s="54"/>
      <c r="B41" s="55" t="s">
        <v>330</v>
      </c>
    </row>
    <row r="42" spans="1:2" s="55" customFormat="1">
      <c r="A42" s="54"/>
      <c r="B42" s="55" t="s">
        <v>664</v>
      </c>
    </row>
  </sheetData>
  <phoneticPr fontId="4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"/>
  <sheetViews>
    <sheetView topLeftCell="A173" zoomScale="110" zoomScaleNormal="110" workbookViewId="0">
      <selection activeCell="K11" sqref="K11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7" customWidth="1"/>
    <col min="9" max="9" width="16.42578125" style="67" customWidth="1"/>
    <col min="10" max="11" width="9.140625" style="18"/>
    <col min="12" max="12" width="12.7109375" style="18" customWidth="1"/>
    <col min="13" max="13" width="11.5703125" style="18" customWidth="1"/>
    <col min="14" max="16384" width="9.140625" style="18"/>
  </cols>
  <sheetData>
    <row r="1" spans="1:9" ht="13.5">
      <c r="A1" s="6"/>
      <c r="B1" s="1"/>
      <c r="I1" s="68" t="s">
        <v>126</v>
      </c>
    </row>
    <row r="2" spans="1:9" ht="13.5">
      <c r="A2" s="2"/>
      <c r="C2" s="19"/>
      <c r="I2" s="68" t="s">
        <v>153</v>
      </c>
    </row>
    <row r="3" spans="1:9" ht="13.5">
      <c r="A3" s="44" t="s">
        <v>332</v>
      </c>
      <c r="B3" s="149" t="s">
        <v>645</v>
      </c>
      <c r="C3" s="150"/>
      <c r="D3" s="150"/>
      <c r="E3" s="150"/>
      <c r="F3" s="150"/>
      <c r="G3" s="150"/>
      <c r="H3" s="150"/>
      <c r="I3" s="150"/>
    </row>
    <row r="4" spans="1:9" ht="13.5">
      <c r="A4" s="44" t="s">
        <v>176</v>
      </c>
      <c r="B4" s="149" t="s">
        <v>669</v>
      </c>
      <c r="C4" s="150"/>
      <c r="D4" s="150"/>
      <c r="E4" s="150"/>
      <c r="F4" s="150"/>
      <c r="G4" s="150"/>
      <c r="H4" s="150"/>
      <c r="I4" s="150"/>
    </row>
    <row r="5" spans="1:9">
      <c r="A5" s="44" t="s">
        <v>177</v>
      </c>
      <c r="B5" s="168" t="s">
        <v>644</v>
      </c>
      <c r="C5" s="169"/>
      <c r="D5" s="169"/>
      <c r="E5" s="169"/>
      <c r="F5" s="169"/>
      <c r="G5" s="169"/>
      <c r="H5" s="169"/>
      <c r="I5" s="169"/>
    </row>
    <row r="6" spans="1:9">
      <c r="A6" s="44" t="s">
        <v>178</v>
      </c>
      <c r="B6" s="168" t="s">
        <v>643</v>
      </c>
      <c r="C6" s="169"/>
      <c r="D6" s="169"/>
      <c r="E6" s="169"/>
      <c r="F6" s="169"/>
      <c r="G6" s="169"/>
      <c r="H6" s="169"/>
      <c r="I6" s="169"/>
    </row>
    <row r="7" spans="1:9">
      <c r="A7" s="44" t="s">
        <v>179</v>
      </c>
      <c r="B7" s="168" t="s">
        <v>1</v>
      </c>
      <c r="C7" s="169"/>
      <c r="D7" s="169"/>
      <c r="E7" s="169"/>
      <c r="F7" s="169"/>
      <c r="G7" s="169"/>
      <c r="H7" s="169"/>
      <c r="I7" s="169"/>
    </row>
    <row r="8" spans="1:9" ht="18" customHeight="1">
      <c r="A8" s="45"/>
      <c r="B8" s="45"/>
      <c r="C8" s="45"/>
      <c r="D8" s="46"/>
      <c r="E8" s="45"/>
      <c r="F8" s="45"/>
      <c r="G8" s="45"/>
      <c r="H8" s="69"/>
      <c r="I8" s="69"/>
    </row>
    <row r="9" spans="1:9" hidden="1">
      <c r="A9" s="45"/>
      <c r="B9" s="45"/>
      <c r="C9" s="45"/>
      <c r="D9" s="45"/>
      <c r="E9" s="45"/>
      <c r="F9" s="45"/>
      <c r="G9" s="45"/>
      <c r="H9" s="70"/>
      <c r="I9" s="70"/>
    </row>
    <row r="10" spans="1:9" ht="1.5" hidden="1" customHeight="1">
      <c r="A10" s="45"/>
      <c r="B10" s="45"/>
      <c r="C10" s="45"/>
      <c r="D10" s="45"/>
      <c r="E10" s="45"/>
      <c r="F10" s="45"/>
      <c r="G10" s="45"/>
      <c r="H10" s="70"/>
      <c r="I10" s="70"/>
    </row>
    <row r="11" spans="1:9" ht="18.75" customHeight="1">
      <c r="A11" s="170" t="s">
        <v>180</v>
      </c>
      <c r="B11" s="171"/>
      <c r="C11" s="171"/>
      <c r="D11" s="171"/>
      <c r="E11" s="171"/>
      <c r="F11" s="171"/>
      <c r="G11" s="171"/>
      <c r="H11" s="171"/>
      <c r="I11" s="171"/>
    </row>
    <row r="12" spans="1:9" ht="12" customHeight="1">
      <c r="A12" s="179"/>
      <c r="B12" s="179"/>
      <c r="C12" s="179"/>
      <c r="D12" s="179"/>
      <c r="E12" s="179"/>
      <c r="F12" s="179"/>
      <c r="G12" s="179"/>
      <c r="H12" s="179"/>
      <c r="I12" s="179"/>
    </row>
    <row r="13" spans="1:9" ht="18.75" customHeight="1">
      <c r="C13" s="179" t="s">
        <v>679</v>
      </c>
      <c r="D13" s="179"/>
      <c r="E13" s="179"/>
      <c r="F13" s="179"/>
      <c r="G13" s="179"/>
      <c r="H13" s="71"/>
    </row>
    <row r="14" spans="1:9">
      <c r="I14" s="67" t="s">
        <v>333</v>
      </c>
    </row>
    <row r="15" spans="1:9">
      <c r="A15" s="172" t="s">
        <v>120</v>
      </c>
      <c r="B15" s="180" t="s">
        <v>181</v>
      </c>
      <c r="C15" s="181"/>
      <c r="D15" s="20" t="s">
        <v>182</v>
      </c>
      <c r="E15" s="186" t="s">
        <v>166</v>
      </c>
      <c r="F15" s="187"/>
      <c r="G15" s="188"/>
      <c r="H15" s="189" t="s">
        <v>183</v>
      </c>
      <c r="I15" s="190"/>
    </row>
    <row r="16" spans="1:9">
      <c r="A16" s="173"/>
      <c r="B16" s="182"/>
      <c r="C16" s="183"/>
      <c r="D16" s="21"/>
      <c r="E16" s="193" t="s">
        <v>184</v>
      </c>
      <c r="F16" s="194"/>
      <c r="G16" s="195"/>
      <c r="H16" s="191"/>
      <c r="I16" s="192"/>
    </row>
    <row r="17" spans="1:9">
      <c r="A17" s="174"/>
      <c r="B17" s="182"/>
      <c r="C17" s="183"/>
      <c r="D17" s="21"/>
      <c r="E17" s="196"/>
      <c r="F17" s="197"/>
      <c r="G17" s="198"/>
      <c r="H17" s="72" t="s">
        <v>185</v>
      </c>
      <c r="I17" s="73" t="s">
        <v>186</v>
      </c>
    </row>
    <row r="18" spans="1:9">
      <c r="A18" s="175"/>
      <c r="B18" s="184"/>
      <c r="C18" s="185"/>
      <c r="D18" s="22"/>
      <c r="E18" s="199"/>
      <c r="F18" s="200"/>
      <c r="G18" s="201"/>
      <c r="H18" s="74" t="s">
        <v>187</v>
      </c>
      <c r="I18" s="75" t="s">
        <v>187</v>
      </c>
    </row>
    <row r="19" spans="1:9">
      <c r="A19" s="23">
        <v>1</v>
      </c>
      <c r="B19" s="176">
        <v>2</v>
      </c>
      <c r="C19" s="176"/>
      <c r="D19" s="23">
        <v>3</v>
      </c>
      <c r="E19" s="176">
        <v>4</v>
      </c>
      <c r="F19" s="176"/>
      <c r="G19" s="176"/>
      <c r="H19" s="75">
        <v>5</v>
      </c>
      <c r="I19" s="75">
        <v>6</v>
      </c>
    </row>
    <row r="20" spans="1:9" ht="13.5">
      <c r="A20" s="24"/>
      <c r="B20" s="155" t="s">
        <v>188</v>
      </c>
      <c r="C20" s="155"/>
      <c r="D20" s="24"/>
      <c r="E20" s="157"/>
      <c r="F20" s="157"/>
      <c r="G20" s="157"/>
      <c r="H20" s="81"/>
      <c r="I20" s="81"/>
    </row>
    <row r="21" spans="1:9">
      <c r="A21" s="24"/>
      <c r="B21" s="154" t="s">
        <v>189</v>
      </c>
      <c r="C21" s="154"/>
      <c r="D21" s="24"/>
      <c r="E21" s="24"/>
      <c r="F21" s="24"/>
      <c r="G21" s="24"/>
      <c r="H21" s="97"/>
      <c r="I21" s="97"/>
    </row>
    <row r="22" spans="1:9" ht="16.5">
      <c r="A22" s="24"/>
      <c r="B22" s="155" t="s">
        <v>39</v>
      </c>
      <c r="C22" s="155"/>
      <c r="D22" s="24"/>
      <c r="E22" s="24">
        <v>2</v>
      </c>
      <c r="F22" s="24">
        <v>0</v>
      </c>
      <c r="G22" s="65">
        <v>1</v>
      </c>
      <c r="H22" s="138">
        <v>19823570</v>
      </c>
      <c r="I22" s="139">
        <v>24597107</v>
      </c>
    </row>
    <row r="23" spans="1:9" ht="25.5" customHeight="1">
      <c r="A23" s="24">
        <v>60</v>
      </c>
      <c r="B23" s="154" t="s">
        <v>190</v>
      </c>
      <c r="C23" s="154"/>
      <c r="D23" s="24"/>
      <c r="E23" s="24">
        <v>2</v>
      </c>
      <c r="F23" s="24">
        <v>0</v>
      </c>
      <c r="G23" s="65">
        <v>2</v>
      </c>
      <c r="H23" s="139">
        <v>9177</v>
      </c>
      <c r="I23" s="139">
        <v>17095</v>
      </c>
    </row>
    <row r="24" spans="1:9" ht="29.25" customHeight="1">
      <c r="A24" s="24">
        <v>600</v>
      </c>
      <c r="B24" s="154" t="s">
        <v>191</v>
      </c>
      <c r="C24" s="154"/>
      <c r="D24" s="24"/>
      <c r="E24" s="24">
        <v>2</v>
      </c>
      <c r="F24" s="24">
        <v>0</v>
      </c>
      <c r="G24" s="65">
        <v>3</v>
      </c>
      <c r="H24" s="139">
        <v>0</v>
      </c>
      <c r="I24" s="139">
        <v>0</v>
      </c>
    </row>
    <row r="25" spans="1:9" ht="27.75" customHeight="1">
      <c r="A25" s="24">
        <v>601</v>
      </c>
      <c r="B25" s="154" t="s">
        <v>192</v>
      </c>
      <c r="C25" s="154"/>
      <c r="D25" s="24"/>
      <c r="E25" s="24">
        <v>2</v>
      </c>
      <c r="F25" s="24">
        <v>0</v>
      </c>
      <c r="G25" s="65">
        <v>4</v>
      </c>
      <c r="H25" s="139">
        <v>9150</v>
      </c>
      <c r="I25" s="139">
        <v>12193</v>
      </c>
    </row>
    <row r="26" spans="1:9" ht="28.5" customHeight="1">
      <c r="A26" s="24">
        <v>602</v>
      </c>
      <c r="B26" s="154" t="s">
        <v>193</v>
      </c>
      <c r="C26" s="154"/>
      <c r="D26" s="24"/>
      <c r="E26" s="24">
        <v>2</v>
      </c>
      <c r="F26" s="24">
        <v>0</v>
      </c>
      <c r="G26" s="65">
        <v>5</v>
      </c>
      <c r="H26" s="139">
        <v>27</v>
      </c>
      <c r="I26" s="139">
        <v>4902</v>
      </c>
    </row>
    <row r="27" spans="1:9" ht="24" customHeight="1">
      <c r="A27" s="24">
        <v>61</v>
      </c>
      <c r="B27" s="154" t="s">
        <v>194</v>
      </c>
      <c r="C27" s="154"/>
      <c r="D27" s="24"/>
      <c r="E27" s="24">
        <v>2</v>
      </c>
      <c r="F27" s="24">
        <v>0</v>
      </c>
      <c r="G27" s="65">
        <v>6</v>
      </c>
      <c r="H27" s="139">
        <v>19377307</v>
      </c>
      <c r="I27" s="139">
        <v>23989878</v>
      </c>
    </row>
    <row r="28" spans="1:9" ht="28.5" customHeight="1">
      <c r="A28" s="24">
        <v>610</v>
      </c>
      <c r="B28" s="154" t="s">
        <v>195</v>
      </c>
      <c r="C28" s="154"/>
      <c r="D28" s="24"/>
      <c r="E28" s="24">
        <v>2</v>
      </c>
      <c r="F28" s="24">
        <v>0</v>
      </c>
      <c r="G28" s="65">
        <v>7</v>
      </c>
      <c r="H28" s="139">
        <v>0</v>
      </c>
      <c r="I28" s="139">
        <v>0</v>
      </c>
    </row>
    <row r="29" spans="1:9" ht="25.5" customHeight="1">
      <c r="A29" s="24">
        <v>611</v>
      </c>
      <c r="B29" s="154" t="s">
        <v>196</v>
      </c>
      <c r="C29" s="154"/>
      <c r="D29" s="24"/>
      <c r="E29" s="24">
        <v>2</v>
      </c>
      <c r="F29" s="24">
        <v>0</v>
      </c>
      <c r="G29" s="65">
        <v>8</v>
      </c>
      <c r="H29" s="139">
        <v>798069</v>
      </c>
      <c r="I29" s="139">
        <v>784699</v>
      </c>
    </row>
    <row r="30" spans="1:9" ht="27" customHeight="1">
      <c r="A30" s="24">
        <v>612</v>
      </c>
      <c r="B30" s="154" t="s">
        <v>197</v>
      </c>
      <c r="C30" s="154"/>
      <c r="D30" s="24"/>
      <c r="E30" s="24">
        <v>2</v>
      </c>
      <c r="F30" s="24">
        <v>0</v>
      </c>
      <c r="G30" s="65">
        <v>9</v>
      </c>
      <c r="H30" s="139">
        <v>18579238</v>
      </c>
      <c r="I30" s="139">
        <v>23205179</v>
      </c>
    </row>
    <row r="31" spans="1:9" ht="28.5" customHeight="1">
      <c r="A31" s="24">
        <v>62</v>
      </c>
      <c r="B31" s="154" t="s">
        <v>198</v>
      </c>
      <c r="C31" s="154"/>
      <c r="D31" s="24"/>
      <c r="E31" s="24">
        <v>2</v>
      </c>
      <c r="F31" s="24">
        <v>1</v>
      </c>
      <c r="G31" s="65">
        <v>0</v>
      </c>
      <c r="H31" s="139">
        <v>406157</v>
      </c>
      <c r="I31" s="139">
        <v>572760</v>
      </c>
    </row>
    <row r="32" spans="1:9" ht="18.75" customHeight="1">
      <c r="A32" s="24">
        <v>65</v>
      </c>
      <c r="B32" s="154" t="s">
        <v>199</v>
      </c>
      <c r="C32" s="154"/>
      <c r="D32" s="24"/>
      <c r="E32" s="24">
        <v>2</v>
      </c>
      <c r="F32" s="24">
        <v>1</v>
      </c>
      <c r="G32" s="65">
        <v>1</v>
      </c>
      <c r="H32" s="139">
        <v>30929</v>
      </c>
      <c r="I32" s="139">
        <v>17374</v>
      </c>
    </row>
    <row r="33" spans="1:9" ht="40.5" customHeight="1">
      <c r="A33" s="24"/>
      <c r="B33" s="202" t="s">
        <v>40</v>
      </c>
      <c r="C33" s="202"/>
      <c r="D33" s="24"/>
      <c r="E33" s="24">
        <v>2</v>
      </c>
      <c r="F33" s="24">
        <v>1</v>
      </c>
      <c r="G33" s="65">
        <v>2</v>
      </c>
      <c r="H33" s="138">
        <v>19823570</v>
      </c>
      <c r="I33" s="139">
        <v>24597107</v>
      </c>
    </row>
    <row r="34" spans="1:9" ht="16.5">
      <c r="A34" s="24">
        <v>50</v>
      </c>
      <c r="B34" s="167" t="s">
        <v>200</v>
      </c>
      <c r="C34" s="167"/>
      <c r="D34" s="24"/>
      <c r="E34" s="24">
        <v>2</v>
      </c>
      <c r="F34" s="24">
        <v>1</v>
      </c>
      <c r="G34" s="65">
        <v>3</v>
      </c>
      <c r="H34" s="139">
        <v>9177</v>
      </c>
      <c r="I34" s="139">
        <v>17095</v>
      </c>
    </row>
    <row r="35" spans="1:9" ht="16.5">
      <c r="A35" s="24">
        <v>51</v>
      </c>
      <c r="B35" s="167" t="s">
        <v>201</v>
      </c>
      <c r="C35" s="167"/>
      <c r="D35" s="24"/>
      <c r="E35" s="24">
        <v>2</v>
      </c>
      <c r="F35" s="24">
        <v>1</v>
      </c>
      <c r="G35" s="65">
        <v>4</v>
      </c>
      <c r="H35" s="139">
        <v>0</v>
      </c>
      <c r="I35" s="139">
        <v>0</v>
      </c>
    </row>
    <row r="36" spans="1:9" ht="27" customHeight="1">
      <c r="A36" s="24">
        <v>52</v>
      </c>
      <c r="B36" s="167" t="s">
        <v>202</v>
      </c>
      <c r="C36" s="167"/>
      <c r="D36" s="24"/>
      <c r="E36" s="24">
        <v>2</v>
      </c>
      <c r="F36" s="24">
        <v>1</v>
      </c>
      <c r="G36" s="65">
        <v>5</v>
      </c>
      <c r="H36" s="139">
        <v>9150</v>
      </c>
      <c r="I36" s="139">
        <v>12193</v>
      </c>
    </row>
    <row r="37" spans="1:9" ht="26.25" customHeight="1">
      <c r="A37" s="24" t="s">
        <v>203</v>
      </c>
      <c r="B37" s="167" t="s">
        <v>204</v>
      </c>
      <c r="C37" s="167"/>
      <c r="D37" s="24"/>
      <c r="E37" s="24">
        <v>2</v>
      </c>
      <c r="F37" s="24">
        <v>1</v>
      </c>
      <c r="G37" s="65">
        <v>6</v>
      </c>
      <c r="H37" s="139">
        <v>27</v>
      </c>
      <c r="I37" s="139">
        <v>4902</v>
      </c>
    </row>
    <row r="38" spans="1:9" ht="26.25" customHeight="1">
      <c r="A38" s="24" t="s">
        <v>205</v>
      </c>
      <c r="B38" s="167" t="s">
        <v>206</v>
      </c>
      <c r="C38" s="167"/>
      <c r="D38" s="24"/>
      <c r="E38" s="24">
        <v>2</v>
      </c>
      <c r="F38" s="24">
        <v>1</v>
      </c>
      <c r="G38" s="65">
        <v>7</v>
      </c>
      <c r="H38" s="139">
        <v>19377307</v>
      </c>
      <c r="I38" s="139">
        <v>23989878</v>
      </c>
    </row>
    <row r="39" spans="1:9" ht="27.75" customHeight="1">
      <c r="A39" s="24" t="s">
        <v>207</v>
      </c>
      <c r="B39" s="167" t="s">
        <v>208</v>
      </c>
      <c r="C39" s="167"/>
      <c r="D39" s="24"/>
      <c r="E39" s="24">
        <v>2</v>
      </c>
      <c r="F39" s="24">
        <v>1</v>
      </c>
      <c r="G39" s="65">
        <v>8</v>
      </c>
      <c r="H39" s="139">
        <v>0</v>
      </c>
      <c r="I39" s="139">
        <v>0</v>
      </c>
    </row>
    <row r="40" spans="1:9" ht="19.5" customHeight="1">
      <c r="A40" s="24">
        <v>53</v>
      </c>
      <c r="B40" s="167" t="s">
        <v>209</v>
      </c>
      <c r="C40" s="167"/>
      <c r="D40" s="24"/>
      <c r="E40" s="24">
        <v>2</v>
      </c>
      <c r="F40" s="24">
        <v>1</v>
      </c>
      <c r="G40" s="65">
        <v>9</v>
      </c>
      <c r="H40" s="139">
        <v>798069</v>
      </c>
      <c r="I40" s="139">
        <v>784699</v>
      </c>
    </row>
    <row r="41" spans="1:9" ht="16.5">
      <c r="A41" s="24" t="s">
        <v>210</v>
      </c>
      <c r="B41" s="167" t="s">
        <v>211</v>
      </c>
      <c r="C41" s="167"/>
      <c r="D41" s="24"/>
      <c r="E41" s="24">
        <v>2</v>
      </c>
      <c r="F41" s="24">
        <v>2</v>
      </c>
      <c r="G41" s="65">
        <v>0</v>
      </c>
      <c r="H41" s="139">
        <v>18579238</v>
      </c>
      <c r="I41" s="139">
        <v>23205179</v>
      </c>
    </row>
    <row r="42" spans="1:9" ht="16.5">
      <c r="A42" s="24" t="s">
        <v>212</v>
      </c>
      <c r="B42" s="167" t="s">
        <v>213</v>
      </c>
      <c r="C42" s="167"/>
      <c r="D42" s="24"/>
      <c r="E42" s="24">
        <v>2</v>
      </c>
      <c r="F42" s="24">
        <v>2</v>
      </c>
      <c r="G42" s="65">
        <v>1</v>
      </c>
      <c r="H42" s="139">
        <v>406157</v>
      </c>
      <c r="I42" s="139">
        <v>572760</v>
      </c>
    </row>
    <row r="43" spans="1:9" ht="14.25" customHeight="1">
      <c r="A43" s="24">
        <v>55</v>
      </c>
      <c r="B43" s="167" t="s">
        <v>214</v>
      </c>
      <c r="C43" s="167"/>
      <c r="D43" s="24"/>
      <c r="E43" s="24">
        <v>2</v>
      </c>
      <c r="F43" s="24">
        <v>2</v>
      </c>
      <c r="G43" s="65">
        <v>2</v>
      </c>
      <c r="H43" s="139">
        <v>30929</v>
      </c>
      <c r="I43" s="139">
        <v>17374</v>
      </c>
    </row>
    <row r="44" spans="1:9" ht="25.5">
      <c r="A44" s="24" t="s">
        <v>215</v>
      </c>
      <c r="B44" s="167" t="s">
        <v>216</v>
      </c>
      <c r="C44" s="167"/>
      <c r="D44" s="24"/>
      <c r="E44" s="24">
        <v>2</v>
      </c>
      <c r="F44" s="24">
        <v>2</v>
      </c>
      <c r="G44" s="65">
        <v>3</v>
      </c>
      <c r="H44" s="139">
        <v>32749</v>
      </c>
      <c r="I44" s="139">
        <v>0</v>
      </c>
    </row>
    <row r="45" spans="1:9" ht="30" customHeight="1">
      <c r="A45" s="24" t="s">
        <v>217</v>
      </c>
      <c r="B45" s="167" t="s">
        <v>218</v>
      </c>
      <c r="C45" s="167"/>
      <c r="D45" s="24"/>
      <c r="E45" s="24">
        <v>2</v>
      </c>
      <c r="F45" s="24">
        <v>2</v>
      </c>
      <c r="G45" s="66">
        <v>4</v>
      </c>
      <c r="H45" s="139">
        <v>0</v>
      </c>
      <c r="I45" s="139">
        <v>252362</v>
      </c>
    </row>
    <row r="46" spans="1:9" ht="15.75" customHeight="1">
      <c r="A46" s="24"/>
      <c r="B46" s="155" t="s">
        <v>41</v>
      </c>
      <c r="C46" s="155"/>
      <c r="D46" s="24"/>
      <c r="E46" s="24">
        <v>2</v>
      </c>
      <c r="F46" s="24">
        <v>2</v>
      </c>
      <c r="G46" s="65">
        <v>5</v>
      </c>
      <c r="H46" s="139">
        <v>304839</v>
      </c>
      <c r="I46" s="139">
        <v>275715</v>
      </c>
    </row>
    <row r="47" spans="1:9" ht="15.75" customHeight="1">
      <c r="A47" s="24"/>
      <c r="B47" s="155" t="s">
        <v>42</v>
      </c>
      <c r="C47" s="155"/>
      <c r="D47" s="24"/>
      <c r="E47" s="24">
        <v>2</v>
      </c>
      <c r="F47" s="24">
        <v>2</v>
      </c>
      <c r="G47" s="65">
        <v>6</v>
      </c>
      <c r="H47" s="139">
        <v>0</v>
      </c>
      <c r="I47" s="139">
        <v>0</v>
      </c>
    </row>
    <row r="48" spans="1:9">
      <c r="A48" s="24"/>
      <c r="B48" s="154" t="s">
        <v>219</v>
      </c>
      <c r="C48" s="154"/>
      <c r="D48" s="24"/>
      <c r="E48" s="24"/>
      <c r="F48" s="24"/>
      <c r="G48" s="66"/>
      <c r="H48" s="136"/>
      <c r="I48" s="136"/>
    </row>
    <row r="49" spans="1:9" ht="16.5">
      <c r="A49" s="24">
        <v>66</v>
      </c>
      <c r="B49" s="155" t="s">
        <v>43</v>
      </c>
      <c r="C49" s="155"/>
      <c r="D49" s="24"/>
      <c r="E49" s="24">
        <v>2</v>
      </c>
      <c r="F49" s="24">
        <v>2</v>
      </c>
      <c r="G49" s="66">
        <v>7</v>
      </c>
      <c r="H49" s="139">
        <v>1699</v>
      </c>
      <c r="I49" s="139">
        <v>230</v>
      </c>
    </row>
    <row r="50" spans="1:9" ht="26.25" customHeight="1">
      <c r="A50" s="24">
        <v>660</v>
      </c>
      <c r="B50" s="154" t="s">
        <v>220</v>
      </c>
      <c r="C50" s="154"/>
      <c r="D50" s="24"/>
      <c r="E50" s="24">
        <v>2</v>
      </c>
      <c r="F50" s="24">
        <v>2</v>
      </c>
      <c r="G50" s="66">
        <v>8</v>
      </c>
      <c r="H50" s="139">
        <v>0</v>
      </c>
      <c r="I50" s="139">
        <v>0</v>
      </c>
    </row>
    <row r="51" spans="1:9" ht="15.75" customHeight="1">
      <c r="A51" s="24">
        <v>661</v>
      </c>
      <c r="B51" s="154" t="s">
        <v>221</v>
      </c>
      <c r="C51" s="154"/>
      <c r="D51" s="24"/>
      <c r="E51" s="24">
        <v>2</v>
      </c>
      <c r="F51" s="24">
        <v>2</v>
      </c>
      <c r="G51" s="65">
        <v>9</v>
      </c>
      <c r="H51" s="139">
        <v>1626</v>
      </c>
      <c r="I51" s="139">
        <v>11</v>
      </c>
    </row>
    <row r="52" spans="1:9" ht="16.5">
      <c r="A52" s="24">
        <v>662</v>
      </c>
      <c r="B52" s="154" t="s">
        <v>222</v>
      </c>
      <c r="C52" s="154"/>
      <c r="D52" s="24"/>
      <c r="E52" s="24">
        <v>2</v>
      </c>
      <c r="F52" s="24">
        <v>3</v>
      </c>
      <c r="G52" s="65">
        <v>0</v>
      </c>
      <c r="H52" s="139">
        <v>73</v>
      </c>
      <c r="I52" s="139">
        <v>219</v>
      </c>
    </row>
    <row r="53" spans="1:9" ht="16.5">
      <c r="A53" s="24">
        <v>663</v>
      </c>
      <c r="B53" s="154" t="s">
        <v>223</v>
      </c>
      <c r="C53" s="154"/>
      <c r="D53" s="24"/>
      <c r="E53" s="24">
        <v>2</v>
      </c>
      <c r="F53" s="24">
        <v>3</v>
      </c>
      <c r="G53" s="65">
        <v>1</v>
      </c>
      <c r="H53" s="139">
        <v>0</v>
      </c>
      <c r="I53" s="139">
        <v>0</v>
      </c>
    </row>
    <row r="54" spans="1:9" ht="26.25" customHeight="1">
      <c r="A54" s="24">
        <v>664</v>
      </c>
      <c r="B54" s="154" t="s">
        <v>224</v>
      </c>
      <c r="C54" s="154"/>
      <c r="D54" s="24"/>
      <c r="E54" s="24">
        <v>2</v>
      </c>
      <c r="F54" s="24">
        <v>3</v>
      </c>
      <c r="G54" s="65">
        <v>2</v>
      </c>
      <c r="H54" s="139">
        <v>0</v>
      </c>
      <c r="I54" s="139">
        <v>0</v>
      </c>
    </row>
    <row r="55" spans="1:9" ht="16.5">
      <c r="A55" s="24">
        <v>669</v>
      </c>
      <c r="B55" s="154" t="s">
        <v>225</v>
      </c>
      <c r="C55" s="154"/>
      <c r="D55" s="24"/>
      <c r="E55" s="24">
        <v>2</v>
      </c>
      <c r="F55" s="24">
        <v>3</v>
      </c>
      <c r="G55" s="65">
        <v>3</v>
      </c>
      <c r="H55" s="139">
        <v>0</v>
      </c>
      <c r="I55" s="139">
        <v>0</v>
      </c>
    </row>
    <row r="56" spans="1:9" ht="16.5">
      <c r="A56" s="24">
        <v>56</v>
      </c>
      <c r="B56" s="155" t="s">
        <v>44</v>
      </c>
      <c r="C56" s="155"/>
      <c r="D56" s="24"/>
      <c r="E56" s="24">
        <v>2</v>
      </c>
      <c r="F56" s="24">
        <v>3</v>
      </c>
      <c r="G56" s="65">
        <v>4</v>
      </c>
      <c r="H56" s="139">
        <v>162864</v>
      </c>
      <c r="I56" s="139">
        <v>231874</v>
      </c>
    </row>
    <row r="57" spans="1:9" ht="25.5" customHeight="1">
      <c r="A57" s="24">
        <v>560</v>
      </c>
      <c r="B57" s="154" t="s">
        <v>226</v>
      </c>
      <c r="C57" s="154"/>
      <c r="D57" s="24"/>
      <c r="E57" s="24">
        <v>2</v>
      </c>
      <c r="F57" s="24">
        <v>3</v>
      </c>
      <c r="G57" s="65">
        <v>5</v>
      </c>
      <c r="H57" s="139">
        <v>0</v>
      </c>
      <c r="I57" s="139">
        <v>0</v>
      </c>
    </row>
    <row r="58" spans="1:9" ht="16.5">
      <c r="A58" s="24">
        <v>561</v>
      </c>
      <c r="B58" s="154" t="s">
        <v>227</v>
      </c>
      <c r="C58" s="154"/>
      <c r="D58" s="24"/>
      <c r="E58" s="24">
        <v>2</v>
      </c>
      <c r="F58" s="24">
        <v>3</v>
      </c>
      <c r="G58" s="65">
        <v>6</v>
      </c>
      <c r="H58" s="139">
        <v>159416</v>
      </c>
      <c r="I58" s="139">
        <v>204250</v>
      </c>
    </row>
    <row r="59" spans="1:9" ht="14.25" customHeight="1">
      <c r="A59" s="24">
        <v>562</v>
      </c>
      <c r="B59" s="154" t="s">
        <v>228</v>
      </c>
      <c r="C59" s="154"/>
      <c r="D59" s="24"/>
      <c r="E59" s="24">
        <v>2</v>
      </c>
      <c r="F59" s="24">
        <v>3</v>
      </c>
      <c r="G59" s="65">
        <v>7</v>
      </c>
      <c r="H59" s="139">
        <v>3448</v>
      </c>
      <c r="I59" s="139">
        <v>8964</v>
      </c>
    </row>
    <row r="60" spans="1:9" ht="16.5">
      <c r="A60" s="24">
        <v>563</v>
      </c>
      <c r="B60" s="154" t="s">
        <v>229</v>
      </c>
      <c r="C60" s="154"/>
      <c r="D60" s="24"/>
      <c r="E60" s="24">
        <v>2</v>
      </c>
      <c r="F60" s="24">
        <v>3</v>
      </c>
      <c r="G60" s="65">
        <v>8</v>
      </c>
      <c r="H60" s="139">
        <v>0</v>
      </c>
      <c r="I60" s="139">
        <v>0</v>
      </c>
    </row>
    <row r="61" spans="1:9" ht="16.5">
      <c r="A61" s="24">
        <v>569</v>
      </c>
      <c r="B61" s="154" t="s">
        <v>230</v>
      </c>
      <c r="C61" s="154"/>
      <c r="D61" s="24"/>
      <c r="E61" s="24">
        <v>2</v>
      </c>
      <c r="F61" s="24">
        <v>3</v>
      </c>
      <c r="G61" s="65">
        <v>9</v>
      </c>
      <c r="H61" s="139">
        <v>0</v>
      </c>
      <c r="I61" s="139">
        <v>18660</v>
      </c>
    </row>
    <row r="62" spans="1:9" ht="29.25" customHeight="1">
      <c r="A62" s="24"/>
      <c r="B62" s="155" t="s">
        <v>45</v>
      </c>
      <c r="C62" s="155"/>
      <c r="D62" s="24"/>
      <c r="E62" s="24">
        <v>2</v>
      </c>
      <c r="F62" s="24">
        <v>4</v>
      </c>
      <c r="G62" s="65">
        <v>0</v>
      </c>
      <c r="H62" s="136"/>
      <c r="I62" s="136"/>
    </row>
    <row r="63" spans="1:9" ht="30" customHeight="1">
      <c r="A63" s="24"/>
      <c r="B63" s="155" t="s">
        <v>46</v>
      </c>
      <c r="C63" s="155"/>
      <c r="D63" s="24"/>
      <c r="E63" s="24">
        <v>2</v>
      </c>
      <c r="F63" s="24">
        <v>4</v>
      </c>
      <c r="G63" s="65">
        <v>1</v>
      </c>
      <c r="H63" s="139">
        <v>161165</v>
      </c>
      <c r="I63" s="139">
        <v>231644</v>
      </c>
    </row>
    <row r="64" spans="1:9" ht="26.25" customHeight="1">
      <c r="A64" s="24"/>
      <c r="B64" s="155" t="s">
        <v>47</v>
      </c>
      <c r="C64" s="155"/>
      <c r="D64" s="24"/>
      <c r="E64" s="24">
        <v>2</v>
      </c>
      <c r="F64" s="24">
        <v>4</v>
      </c>
      <c r="G64" s="65">
        <v>2</v>
      </c>
      <c r="H64" s="139">
        <v>143674</v>
      </c>
      <c r="I64" s="139">
        <v>44071</v>
      </c>
    </row>
    <row r="65" spans="1:9" ht="30" customHeight="1">
      <c r="A65" s="24"/>
      <c r="B65" s="155" t="s">
        <v>48</v>
      </c>
      <c r="C65" s="155"/>
      <c r="D65" s="24"/>
      <c r="E65" s="24">
        <v>2</v>
      </c>
      <c r="F65" s="24">
        <v>4</v>
      </c>
      <c r="G65" s="65">
        <v>3</v>
      </c>
      <c r="H65" s="139">
        <v>0</v>
      </c>
      <c r="I65" s="139">
        <v>0</v>
      </c>
    </row>
    <row r="66" spans="1:9" ht="15.75" customHeight="1">
      <c r="A66" s="24"/>
      <c r="B66" s="154" t="s">
        <v>231</v>
      </c>
      <c r="C66" s="154"/>
      <c r="D66" s="24"/>
      <c r="E66" s="24"/>
      <c r="F66" s="24"/>
      <c r="G66" s="66"/>
      <c r="H66" s="136"/>
      <c r="I66" s="136"/>
    </row>
    <row r="67" spans="1:9" ht="25.5" customHeight="1">
      <c r="A67" s="24">
        <v>67</v>
      </c>
      <c r="B67" s="155" t="s">
        <v>49</v>
      </c>
      <c r="C67" s="155"/>
      <c r="D67" s="157"/>
      <c r="E67" s="157">
        <v>2</v>
      </c>
      <c r="F67" s="157">
        <v>4</v>
      </c>
      <c r="G67" s="158">
        <v>4</v>
      </c>
      <c r="H67" s="139">
        <v>45775</v>
      </c>
      <c r="I67" s="139">
        <v>320642</v>
      </c>
    </row>
    <row r="68" spans="1:9" ht="18" customHeight="1">
      <c r="A68" s="24" t="s">
        <v>232</v>
      </c>
      <c r="B68" s="155"/>
      <c r="C68" s="155"/>
      <c r="D68" s="157"/>
      <c r="E68" s="157"/>
      <c r="F68" s="157"/>
      <c r="G68" s="158"/>
      <c r="H68" s="136"/>
      <c r="I68" s="136"/>
    </row>
    <row r="69" spans="1:9" ht="16.5" customHeight="1">
      <c r="A69" s="24">
        <v>670</v>
      </c>
      <c r="B69" s="154" t="s">
        <v>233</v>
      </c>
      <c r="C69" s="154"/>
      <c r="D69" s="24"/>
      <c r="E69" s="24">
        <v>2</v>
      </c>
      <c r="F69" s="24">
        <v>4</v>
      </c>
      <c r="G69" s="65">
        <v>5</v>
      </c>
      <c r="H69" s="139">
        <v>0</v>
      </c>
      <c r="I69" s="139">
        <v>4335</v>
      </c>
    </row>
    <row r="70" spans="1:9" ht="27" customHeight="1">
      <c r="A70" s="24">
        <v>671</v>
      </c>
      <c r="B70" s="154" t="s">
        <v>234</v>
      </c>
      <c r="C70" s="154"/>
      <c r="D70" s="24"/>
      <c r="E70" s="24">
        <v>2</v>
      </c>
      <c r="F70" s="24">
        <v>4</v>
      </c>
      <c r="G70" s="65">
        <v>6</v>
      </c>
      <c r="H70" s="139">
        <v>0</v>
      </c>
      <c r="I70" s="139">
        <v>0</v>
      </c>
    </row>
    <row r="71" spans="1:9" ht="15" customHeight="1">
      <c r="A71" s="24">
        <v>672</v>
      </c>
      <c r="B71" s="154" t="s">
        <v>235</v>
      </c>
      <c r="C71" s="154"/>
      <c r="D71" s="24"/>
      <c r="E71" s="24">
        <v>2</v>
      </c>
      <c r="F71" s="24">
        <v>4</v>
      </c>
      <c r="G71" s="65">
        <v>7</v>
      </c>
      <c r="H71" s="139">
        <v>0</v>
      </c>
      <c r="I71" s="139">
        <v>0</v>
      </c>
    </row>
    <row r="72" spans="1:9" ht="28.5" customHeight="1">
      <c r="A72" s="24">
        <v>674</v>
      </c>
      <c r="B72" s="154" t="s">
        <v>236</v>
      </c>
      <c r="C72" s="154"/>
      <c r="D72" s="24"/>
      <c r="E72" s="24">
        <v>2</v>
      </c>
      <c r="F72" s="24">
        <v>4</v>
      </c>
      <c r="G72" s="65">
        <v>8</v>
      </c>
      <c r="H72" s="139">
        <v>0</v>
      </c>
      <c r="I72" s="139">
        <v>0</v>
      </c>
    </row>
    <row r="73" spans="1:9" ht="17.25" customHeight="1">
      <c r="A73" s="24">
        <v>675</v>
      </c>
      <c r="B73" s="154" t="s">
        <v>237</v>
      </c>
      <c r="C73" s="154"/>
      <c r="D73" s="24"/>
      <c r="E73" s="24">
        <v>2</v>
      </c>
      <c r="F73" s="24">
        <v>4</v>
      </c>
      <c r="G73" s="65">
        <v>9</v>
      </c>
      <c r="H73" s="139">
        <v>25299</v>
      </c>
      <c r="I73" s="139">
        <v>30129</v>
      </c>
    </row>
    <row r="74" spans="1:9" ht="15.75" customHeight="1">
      <c r="A74" s="24">
        <v>676</v>
      </c>
      <c r="B74" s="154" t="s">
        <v>238</v>
      </c>
      <c r="C74" s="154"/>
      <c r="D74" s="24"/>
      <c r="E74" s="24">
        <v>2</v>
      </c>
      <c r="F74" s="24">
        <v>5</v>
      </c>
      <c r="G74" s="65">
        <v>0</v>
      </c>
      <c r="H74" s="139">
        <v>0</v>
      </c>
      <c r="I74" s="139">
        <v>0</v>
      </c>
    </row>
    <row r="75" spans="1:9" ht="16.5">
      <c r="A75" s="24">
        <v>677</v>
      </c>
      <c r="B75" s="154" t="s">
        <v>239</v>
      </c>
      <c r="C75" s="154"/>
      <c r="D75" s="24"/>
      <c r="E75" s="24">
        <v>2</v>
      </c>
      <c r="F75" s="24">
        <v>5</v>
      </c>
      <c r="G75" s="65">
        <v>1</v>
      </c>
      <c r="H75" s="139">
        <v>1136</v>
      </c>
      <c r="I75" s="139">
        <v>0</v>
      </c>
    </row>
    <row r="76" spans="1:9" ht="25.5" customHeight="1">
      <c r="A76" s="24">
        <v>678</v>
      </c>
      <c r="B76" s="154" t="s">
        <v>240</v>
      </c>
      <c r="C76" s="154"/>
      <c r="D76" s="24"/>
      <c r="E76" s="24">
        <v>2</v>
      </c>
      <c r="F76" s="24">
        <v>5</v>
      </c>
      <c r="G76" s="65">
        <v>2</v>
      </c>
      <c r="H76" s="139">
        <v>0</v>
      </c>
      <c r="I76" s="139">
        <v>0</v>
      </c>
    </row>
    <row r="77" spans="1:9" ht="27.75" customHeight="1">
      <c r="A77" s="24">
        <v>679</v>
      </c>
      <c r="B77" s="154" t="s">
        <v>241</v>
      </c>
      <c r="C77" s="154"/>
      <c r="D77" s="24"/>
      <c r="E77" s="24">
        <v>2</v>
      </c>
      <c r="F77" s="24">
        <v>5</v>
      </c>
      <c r="G77" s="65">
        <v>3</v>
      </c>
      <c r="H77" s="139">
        <v>19340</v>
      </c>
      <c r="I77" s="139">
        <v>286178</v>
      </c>
    </row>
    <row r="78" spans="1:9" ht="12.75" customHeight="1">
      <c r="A78" s="24">
        <v>57</v>
      </c>
      <c r="B78" s="155" t="s">
        <v>50</v>
      </c>
      <c r="C78" s="155"/>
      <c r="D78" s="157"/>
      <c r="E78" s="157">
        <v>2</v>
      </c>
      <c r="F78" s="157">
        <v>5</v>
      </c>
      <c r="G78" s="156">
        <v>4</v>
      </c>
      <c r="H78" s="139">
        <v>138833</v>
      </c>
      <c r="I78" s="139">
        <v>157151</v>
      </c>
    </row>
    <row r="79" spans="1:9" ht="29.25" customHeight="1">
      <c r="A79" s="24" t="s">
        <v>242</v>
      </c>
      <c r="B79" s="155"/>
      <c r="C79" s="155"/>
      <c r="D79" s="157"/>
      <c r="E79" s="157"/>
      <c r="F79" s="157"/>
      <c r="G79" s="156"/>
      <c r="H79" s="136"/>
      <c r="I79" s="136"/>
    </row>
    <row r="80" spans="1:9" ht="27" customHeight="1">
      <c r="A80" s="24">
        <v>570</v>
      </c>
      <c r="B80" s="154" t="s">
        <v>243</v>
      </c>
      <c r="C80" s="154"/>
      <c r="D80" s="24"/>
      <c r="E80" s="24">
        <v>2</v>
      </c>
      <c r="F80" s="24">
        <v>5</v>
      </c>
      <c r="G80" s="65">
        <v>5</v>
      </c>
      <c r="H80" s="139">
        <v>0</v>
      </c>
      <c r="I80" s="139">
        <v>27085</v>
      </c>
    </row>
    <row r="81" spans="1:9" ht="27" customHeight="1">
      <c r="A81" s="24">
        <v>571</v>
      </c>
      <c r="B81" s="154" t="s">
        <v>244</v>
      </c>
      <c r="C81" s="154"/>
      <c r="D81" s="24"/>
      <c r="E81" s="24">
        <v>2</v>
      </c>
      <c r="F81" s="24">
        <v>5</v>
      </c>
      <c r="G81" s="65">
        <v>6</v>
      </c>
      <c r="H81" s="139">
        <v>0</v>
      </c>
      <c r="I81" s="139">
        <v>0</v>
      </c>
    </row>
    <row r="82" spans="1:9" ht="27" customHeight="1">
      <c r="A82" s="24">
        <v>572</v>
      </c>
      <c r="B82" s="154" t="s">
        <v>245</v>
      </c>
      <c r="C82" s="154"/>
      <c r="D82" s="24"/>
      <c r="E82" s="24">
        <v>2</v>
      </c>
      <c r="F82" s="24">
        <v>5</v>
      </c>
      <c r="G82" s="65">
        <v>7</v>
      </c>
      <c r="H82" s="139">
        <v>0</v>
      </c>
      <c r="I82" s="139">
        <v>0</v>
      </c>
    </row>
    <row r="83" spans="1:9" ht="27.75" customHeight="1">
      <c r="A83" s="24">
        <v>574</v>
      </c>
      <c r="B83" s="154" t="s">
        <v>246</v>
      </c>
      <c r="C83" s="154"/>
      <c r="D83" s="24"/>
      <c r="E83" s="24">
        <v>2</v>
      </c>
      <c r="F83" s="24">
        <v>5</v>
      </c>
      <c r="G83" s="65">
        <v>8</v>
      </c>
      <c r="H83" s="139">
        <v>0</v>
      </c>
      <c r="I83" s="139">
        <v>0</v>
      </c>
    </row>
    <row r="84" spans="1:9" ht="15" customHeight="1">
      <c r="A84" s="24">
        <v>575</v>
      </c>
      <c r="B84" s="154" t="s">
        <v>247</v>
      </c>
      <c r="C84" s="154"/>
      <c r="D84" s="24"/>
      <c r="E84" s="24">
        <v>2</v>
      </c>
      <c r="F84" s="24">
        <v>5</v>
      </c>
      <c r="G84" s="65">
        <v>9</v>
      </c>
      <c r="H84" s="139">
        <v>10966</v>
      </c>
      <c r="I84" s="139">
        <v>16174</v>
      </c>
    </row>
    <row r="85" spans="1:9" ht="16.5">
      <c r="A85" s="24">
        <v>576</v>
      </c>
      <c r="B85" s="154" t="s">
        <v>248</v>
      </c>
      <c r="C85" s="154"/>
      <c r="D85" s="24"/>
      <c r="E85" s="24">
        <v>2</v>
      </c>
      <c r="F85" s="24">
        <v>6</v>
      </c>
      <c r="G85" s="65">
        <v>0</v>
      </c>
      <c r="H85" s="139">
        <v>0</v>
      </c>
      <c r="I85" s="139">
        <v>0</v>
      </c>
    </row>
    <row r="86" spans="1:9" ht="16.5">
      <c r="A86" s="24">
        <v>577</v>
      </c>
      <c r="B86" s="154" t="s">
        <v>249</v>
      </c>
      <c r="C86" s="154"/>
      <c r="D86" s="24"/>
      <c r="E86" s="24">
        <v>2</v>
      </c>
      <c r="F86" s="24">
        <v>6</v>
      </c>
      <c r="G86" s="65">
        <v>1</v>
      </c>
      <c r="H86" s="139">
        <v>0</v>
      </c>
      <c r="I86" s="139">
        <v>0</v>
      </c>
    </row>
    <row r="87" spans="1:9" ht="27.75" customHeight="1">
      <c r="A87" s="24">
        <v>578</v>
      </c>
      <c r="B87" s="154" t="s">
        <v>250</v>
      </c>
      <c r="C87" s="154"/>
      <c r="D87" s="24"/>
      <c r="E87" s="24">
        <v>2</v>
      </c>
      <c r="F87" s="24">
        <v>6</v>
      </c>
      <c r="G87" s="65">
        <v>2</v>
      </c>
      <c r="H87" s="139">
        <v>0</v>
      </c>
      <c r="I87" s="139">
        <v>10751</v>
      </c>
    </row>
    <row r="88" spans="1:9" ht="25.5" customHeight="1">
      <c r="A88" s="24">
        <v>579</v>
      </c>
      <c r="B88" s="154" t="s">
        <v>251</v>
      </c>
      <c r="C88" s="154"/>
      <c r="D88" s="24"/>
      <c r="E88" s="24">
        <v>2</v>
      </c>
      <c r="F88" s="24">
        <v>6</v>
      </c>
      <c r="G88" s="65">
        <v>3</v>
      </c>
      <c r="H88" s="139">
        <v>127867</v>
      </c>
      <c r="I88" s="139">
        <v>103141</v>
      </c>
    </row>
    <row r="89" spans="1:9" ht="29.25" customHeight="1">
      <c r="A89" s="24"/>
      <c r="B89" s="155" t="s">
        <v>51</v>
      </c>
      <c r="C89" s="155"/>
      <c r="D89" s="24"/>
      <c r="E89" s="24">
        <v>2</v>
      </c>
      <c r="F89" s="24">
        <v>6</v>
      </c>
      <c r="G89" s="65">
        <v>4</v>
      </c>
      <c r="H89" s="139">
        <v>0</v>
      </c>
      <c r="I89" s="139">
        <v>163491</v>
      </c>
    </row>
    <row r="90" spans="1:9" ht="25.5" customHeight="1">
      <c r="A90" s="24"/>
      <c r="B90" s="155" t="s">
        <v>52</v>
      </c>
      <c r="C90" s="155"/>
      <c r="D90" s="24"/>
      <c r="E90" s="24">
        <v>2</v>
      </c>
      <c r="F90" s="24">
        <v>6</v>
      </c>
      <c r="G90" s="65">
        <v>5</v>
      </c>
      <c r="H90" s="139">
        <v>93058</v>
      </c>
      <c r="I90" s="139">
        <v>0</v>
      </c>
    </row>
    <row r="91" spans="1:9" ht="66.75" customHeight="1">
      <c r="A91" s="24"/>
      <c r="B91" s="154" t="s">
        <v>252</v>
      </c>
      <c r="C91" s="154"/>
      <c r="D91" s="24"/>
      <c r="E91" s="24"/>
      <c r="F91" s="24"/>
      <c r="G91" s="66"/>
      <c r="H91" s="136"/>
      <c r="I91" s="136"/>
    </row>
    <row r="92" spans="1:9" ht="30.75" customHeight="1">
      <c r="A92" s="24" t="s">
        <v>253</v>
      </c>
      <c r="B92" s="155" t="s">
        <v>53</v>
      </c>
      <c r="C92" s="155"/>
      <c r="D92" s="24"/>
      <c r="E92" s="24">
        <v>2</v>
      </c>
      <c r="F92" s="24">
        <v>6</v>
      </c>
      <c r="G92" s="65">
        <v>6</v>
      </c>
      <c r="H92" s="137">
        <f>H93+H94+H95+H96+H97+H99+H100+H101+H102</f>
        <v>0</v>
      </c>
      <c r="I92" s="137">
        <f>I93+I94+I95+I96+I97+I99+I100+I101+I102</f>
        <v>0</v>
      </c>
    </row>
    <row r="93" spans="1:9" ht="29.25" customHeight="1">
      <c r="A93" s="24">
        <v>680</v>
      </c>
      <c r="B93" s="154" t="s">
        <v>254</v>
      </c>
      <c r="C93" s="154"/>
      <c r="D93" s="24"/>
      <c r="E93" s="24">
        <v>2</v>
      </c>
      <c r="F93" s="24">
        <v>6</v>
      </c>
      <c r="G93" s="65">
        <v>7</v>
      </c>
      <c r="H93" s="137">
        <v>0</v>
      </c>
      <c r="I93" s="137">
        <v>0</v>
      </c>
    </row>
    <row r="94" spans="1:9" ht="29.25" customHeight="1">
      <c r="A94" s="24">
        <v>681</v>
      </c>
      <c r="B94" s="154" t="s">
        <v>255</v>
      </c>
      <c r="C94" s="154"/>
      <c r="D94" s="24"/>
      <c r="E94" s="24">
        <v>2</v>
      </c>
      <c r="F94" s="24">
        <v>6</v>
      </c>
      <c r="G94" s="65">
        <v>8</v>
      </c>
      <c r="H94" s="137">
        <v>0</v>
      </c>
      <c r="I94" s="137">
        <v>0</v>
      </c>
    </row>
    <row r="95" spans="1:9" ht="39.75" customHeight="1">
      <c r="A95" s="24">
        <v>682</v>
      </c>
      <c r="B95" s="154" t="s">
        <v>256</v>
      </c>
      <c r="C95" s="154"/>
      <c r="D95" s="24"/>
      <c r="E95" s="24">
        <v>2</v>
      </c>
      <c r="F95" s="24">
        <v>6</v>
      </c>
      <c r="G95" s="65">
        <v>9</v>
      </c>
      <c r="H95" s="137">
        <v>0</v>
      </c>
      <c r="I95" s="137">
        <v>0</v>
      </c>
    </row>
    <row r="96" spans="1:9" ht="42.75" customHeight="1">
      <c r="A96" s="24">
        <v>683</v>
      </c>
      <c r="B96" s="154" t="s">
        <v>257</v>
      </c>
      <c r="C96" s="154"/>
      <c r="D96" s="24"/>
      <c r="E96" s="24">
        <v>2</v>
      </c>
      <c r="F96" s="24">
        <v>7</v>
      </c>
      <c r="G96" s="65">
        <v>0</v>
      </c>
      <c r="H96" s="137">
        <v>0</v>
      </c>
      <c r="I96" s="137">
        <v>0</v>
      </c>
    </row>
    <row r="97" spans="1:9" ht="54.75" customHeight="1">
      <c r="A97" s="24">
        <v>684</v>
      </c>
      <c r="B97" s="154" t="s">
        <v>258</v>
      </c>
      <c r="C97" s="154"/>
      <c r="D97" s="24"/>
      <c r="E97" s="24">
        <v>2</v>
      </c>
      <c r="F97" s="24">
        <v>7</v>
      </c>
      <c r="G97" s="65">
        <v>1</v>
      </c>
      <c r="H97" s="137">
        <v>0</v>
      </c>
      <c r="I97" s="137">
        <v>0</v>
      </c>
    </row>
    <row r="98" spans="1:9" ht="27" customHeight="1">
      <c r="A98" s="24">
        <v>685</v>
      </c>
      <c r="B98" s="154" t="s">
        <v>259</v>
      </c>
      <c r="C98" s="154"/>
      <c r="D98" s="24"/>
      <c r="E98" s="24">
        <v>2</v>
      </c>
      <c r="F98" s="24">
        <v>7</v>
      </c>
      <c r="G98" s="65">
        <v>2</v>
      </c>
      <c r="H98" s="137">
        <v>0</v>
      </c>
      <c r="I98" s="137">
        <v>0</v>
      </c>
    </row>
    <row r="99" spans="1:9" ht="27.75" customHeight="1">
      <c r="A99" s="24">
        <v>686</v>
      </c>
      <c r="B99" s="154" t="s">
        <v>260</v>
      </c>
      <c r="C99" s="154"/>
      <c r="D99" s="24"/>
      <c r="E99" s="24">
        <v>2</v>
      </c>
      <c r="F99" s="24">
        <v>7</v>
      </c>
      <c r="G99" s="65">
        <v>3</v>
      </c>
      <c r="H99" s="137">
        <v>0</v>
      </c>
      <c r="I99" s="137">
        <v>0</v>
      </c>
    </row>
    <row r="100" spans="1:9" ht="27" customHeight="1">
      <c r="A100" s="24">
        <v>687</v>
      </c>
      <c r="B100" s="154" t="s">
        <v>261</v>
      </c>
      <c r="C100" s="154"/>
      <c r="D100" s="24"/>
      <c r="E100" s="24">
        <v>2</v>
      </c>
      <c r="F100" s="24">
        <v>7</v>
      </c>
      <c r="G100" s="65">
        <v>4</v>
      </c>
      <c r="H100" s="137">
        <v>0</v>
      </c>
      <c r="I100" s="137">
        <v>0</v>
      </c>
    </row>
    <row r="101" spans="1:9" ht="26.25" customHeight="1">
      <c r="A101" s="24">
        <v>689</v>
      </c>
      <c r="B101" s="154" t="s">
        <v>262</v>
      </c>
      <c r="C101" s="154"/>
      <c r="D101" s="24"/>
      <c r="E101" s="24">
        <v>2</v>
      </c>
      <c r="F101" s="24">
        <v>7</v>
      </c>
      <c r="G101" s="65">
        <v>5</v>
      </c>
      <c r="H101" s="137">
        <v>0</v>
      </c>
      <c r="I101" s="137">
        <v>0</v>
      </c>
    </row>
    <row r="102" spans="1:9" ht="27.75" customHeight="1">
      <c r="A102" s="24" t="s">
        <v>263</v>
      </c>
      <c r="B102" s="155" t="s">
        <v>54</v>
      </c>
      <c r="C102" s="155"/>
      <c r="D102" s="24"/>
      <c r="E102" s="24">
        <v>2</v>
      </c>
      <c r="F102" s="24">
        <v>7</v>
      </c>
      <c r="G102" s="65">
        <v>6</v>
      </c>
      <c r="H102" s="137">
        <f>H103+H104+H105+H106+H107+H109+H110+H111</f>
        <v>0</v>
      </c>
      <c r="I102" s="137">
        <f>I103+I104+I105+I106+I107+I109+I110+I111</f>
        <v>0</v>
      </c>
    </row>
    <row r="103" spans="1:9" ht="25.5" customHeight="1">
      <c r="A103" s="24">
        <v>580</v>
      </c>
      <c r="B103" s="154" t="s">
        <v>264</v>
      </c>
      <c r="C103" s="154"/>
      <c r="D103" s="24"/>
      <c r="E103" s="24">
        <v>2</v>
      </c>
      <c r="F103" s="24">
        <v>7</v>
      </c>
      <c r="G103" s="65">
        <v>7</v>
      </c>
      <c r="H103" s="136">
        <v>0</v>
      </c>
      <c r="I103" s="136">
        <v>0</v>
      </c>
    </row>
    <row r="104" spans="1:9" ht="25.5" customHeight="1">
      <c r="A104" s="24">
        <v>581</v>
      </c>
      <c r="B104" s="154" t="s">
        <v>265</v>
      </c>
      <c r="C104" s="154"/>
      <c r="D104" s="24"/>
      <c r="E104" s="24">
        <v>2</v>
      </c>
      <c r="F104" s="24">
        <v>7</v>
      </c>
      <c r="G104" s="65">
        <v>8</v>
      </c>
      <c r="H104" s="136">
        <v>0</v>
      </c>
      <c r="I104" s="136">
        <v>0</v>
      </c>
    </row>
    <row r="105" spans="1:9" ht="29.25" customHeight="1">
      <c r="A105" s="24">
        <v>582</v>
      </c>
      <c r="B105" s="154" t="s">
        <v>266</v>
      </c>
      <c r="C105" s="154"/>
      <c r="D105" s="24"/>
      <c r="E105" s="24">
        <v>2</v>
      </c>
      <c r="F105" s="24">
        <v>7</v>
      </c>
      <c r="G105" s="65">
        <v>9</v>
      </c>
      <c r="H105" s="136">
        <v>0</v>
      </c>
      <c r="I105" s="136">
        <v>0</v>
      </c>
    </row>
    <row r="106" spans="1:9" ht="27.75" customHeight="1">
      <c r="A106" s="24">
        <v>583</v>
      </c>
      <c r="B106" s="154" t="s">
        <v>267</v>
      </c>
      <c r="C106" s="154"/>
      <c r="D106" s="24"/>
      <c r="E106" s="24">
        <v>2</v>
      </c>
      <c r="F106" s="24">
        <v>8</v>
      </c>
      <c r="G106" s="65">
        <v>0</v>
      </c>
      <c r="H106" s="136">
        <v>0</v>
      </c>
      <c r="I106" s="136">
        <v>0</v>
      </c>
    </row>
    <row r="107" spans="1:9" ht="42.75" customHeight="1">
      <c r="A107" s="24">
        <v>584</v>
      </c>
      <c r="B107" s="154" t="s">
        <v>268</v>
      </c>
      <c r="C107" s="154"/>
      <c r="D107" s="24"/>
      <c r="E107" s="24">
        <v>2</v>
      </c>
      <c r="F107" s="24">
        <v>8</v>
      </c>
      <c r="G107" s="65">
        <v>1</v>
      </c>
      <c r="H107" s="136">
        <v>0</v>
      </c>
      <c r="I107" s="136">
        <v>0</v>
      </c>
    </row>
    <row r="108" spans="1:9" ht="15" customHeight="1">
      <c r="A108" s="24">
        <v>585</v>
      </c>
      <c r="B108" s="154" t="s">
        <v>269</v>
      </c>
      <c r="C108" s="154"/>
      <c r="D108" s="24"/>
      <c r="E108" s="24">
        <v>2</v>
      </c>
      <c r="F108" s="24">
        <v>8</v>
      </c>
      <c r="G108" s="65">
        <v>2</v>
      </c>
      <c r="H108" s="136">
        <v>0</v>
      </c>
      <c r="I108" s="136">
        <v>0</v>
      </c>
    </row>
    <row r="109" spans="1:9" ht="27.75" customHeight="1">
      <c r="A109" s="24">
        <v>586</v>
      </c>
      <c r="B109" s="154" t="s">
        <v>270</v>
      </c>
      <c r="C109" s="154"/>
      <c r="D109" s="24"/>
      <c r="E109" s="24">
        <v>2</v>
      </c>
      <c r="F109" s="24">
        <v>8</v>
      </c>
      <c r="G109" s="65">
        <v>3</v>
      </c>
      <c r="H109" s="136">
        <v>0</v>
      </c>
      <c r="I109" s="136">
        <v>0</v>
      </c>
    </row>
    <row r="110" spans="1:9" ht="17.25" customHeight="1">
      <c r="A110" s="24">
        <v>589</v>
      </c>
      <c r="B110" s="154" t="s">
        <v>271</v>
      </c>
      <c r="C110" s="154"/>
      <c r="D110" s="24"/>
      <c r="E110" s="24">
        <v>2</v>
      </c>
      <c r="F110" s="24">
        <v>8</v>
      </c>
      <c r="G110" s="65">
        <v>4</v>
      </c>
      <c r="H110" s="136">
        <v>0</v>
      </c>
      <c r="I110" s="136">
        <v>0</v>
      </c>
    </row>
    <row r="111" spans="1:9" ht="30" customHeight="1">
      <c r="A111" s="24" t="s">
        <v>272</v>
      </c>
      <c r="B111" s="155" t="s">
        <v>55</v>
      </c>
      <c r="C111" s="155"/>
      <c r="D111" s="24"/>
      <c r="E111" s="24">
        <v>2</v>
      </c>
      <c r="F111" s="24">
        <v>8</v>
      </c>
      <c r="G111" s="65">
        <v>5</v>
      </c>
      <c r="H111" s="137">
        <f>H112+H113+H114</f>
        <v>0</v>
      </c>
      <c r="I111" s="137">
        <f>I112+I113+I114</f>
        <v>0</v>
      </c>
    </row>
    <row r="112" spans="1:9" ht="27" customHeight="1">
      <c r="A112" s="24">
        <v>640</v>
      </c>
      <c r="B112" s="154" t="s">
        <v>273</v>
      </c>
      <c r="C112" s="154"/>
      <c r="D112" s="24"/>
      <c r="E112" s="24">
        <v>2</v>
      </c>
      <c r="F112" s="24">
        <v>8</v>
      </c>
      <c r="G112" s="65">
        <v>6</v>
      </c>
      <c r="H112" s="136">
        <v>0</v>
      </c>
      <c r="I112" s="136">
        <v>0</v>
      </c>
    </row>
    <row r="113" spans="1:9" ht="27.75" customHeight="1">
      <c r="A113" s="24">
        <v>641</v>
      </c>
      <c r="B113" s="154" t="s">
        <v>274</v>
      </c>
      <c r="C113" s="154"/>
      <c r="D113" s="24"/>
      <c r="E113" s="24">
        <v>2</v>
      </c>
      <c r="F113" s="24">
        <v>8</v>
      </c>
      <c r="G113" s="65">
        <v>7</v>
      </c>
      <c r="H113" s="136">
        <v>0</v>
      </c>
      <c r="I113" s="136">
        <v>0</v>
      </c>
    </row>
    <row r="114" spans="1:9" ht="27" customHeight="1">
      <c r="A114" s="24">
        <v>642</v>
      </c>
      <c r="B114" s="154" t="s">
        <v>275</v>
      </c>
      <c r="C114" s="154"/>
      <c r="D114" s="24"/>
      <c r="E114" s="24">
        <v>2</v>
      </c>
      <c r="F114" s="24">
        <v>8</v>
      </c>
      <c r="G114" s="65">
        <v>8</v>
      </c>
      <c r="H114" s="136">
        <v>0</v>
      </c>
      <c r="I114" s="136">
        <v>0</v>
      </c>
    </row>
    <row r="115" spans="1:9" ht="30" customHeight="1">
      <c r="A115" s="24" t="s">
        <v>272</v>
      </c>
      <c r="B115" s="155" t="s">
        <v>56</v>
      </c>
      <c r="C115" s="155"/>
      <c r="D115" s="24"/>
      <c r="E115" s="24">
        <v>2</v>
      </c>
      <c r="F115" s="24">
        <v>8</v>
      </c>
      <c r="G115" s="65">
        <v>9</v>
      </c>
      <c r="H115" s="137">
        <f>H116+H117+H118</f>
        <v>0</v>
      </c>
      <c r="I115" s="137">
        <f>I116+I117+I118</f>
        <v>0</v>
      </c>
    </row>
    <row r="116" spans="1:9" ht="27.75" customHeight="1">
      <c r="A116" s="24">
        <v>643</v>
      </c>
      <c r="B116" s="154" t="s">
        <v>276</v>
      </c>
      <c r="C116" s="154"/>
      <c r="D116" s="24"/>
      <c r="E116" s="24">
        <v>2</v>
      </c>
      <c r="F116" s="24">
        <v>9</v>
      </c>
      <c r="G116" s="65">
        <v>0</v>
      </c>
      <c r="H116" s="136">
        <v>0</v>
      </c>
      <c r="I116" s="136">
        <v>0</v>
      </c>
    </row>
    <row r="117" spans="1:9" ht="26.25" customHeight="1">
      <c r="A117" s="24">
        <v>644</v>
      </c>
      <c r="B117" s="154" t="s">
        <v>277</v>
      </c>
      <c r="C117" s="154"/>
      <c r="D117" s="24"/>
      <c r="E117" s="24">
        <v>2</v>
      </c>
      <c r="F117" s="24">
        <v>9</v>
      </c>
      <c r="G117" s="65">
        <v>1</v>
      </c>
      <c r="H117" s="136">
        <v>0</v>
      </c>
      <c r="I117" s="136">
        <v>0</v>
      </c>
    </row>
    <row r="118" spans="1:9" ht="27" customHeight="1">
      <c r="A118" s="24">
        <v>645</v>
      </c>
      <c r="B118" s="154" t="s">
        <v>278</v>
      </c>
      <c r="C118" s="154"/>
      <c r="D118" s="24"/>
      <c r="E118" s="24">
        <v>2</v>
      </c>
      <c r="F118" s="24">
        <v>9</v>
      </c>
      <c r="G118" s="65">
        <v>2</v>
      </c>
      <c r="H118" s="136">
        <v>0</v>
      </c>
      <c r="I118" s="136">
        <v>0</v>
      </c>
    </row>
    <row r="119" spans="1:9" ht="27.75" customHeight="1">
      <c r="A119" s="24"/>
      <c r="B119" s="155" t="s">
        <v>57</v>
      </c>
      <c r="C119" s="155"/>
      <c r="D119" s="24"/>
      <c r="E119" s="24">
        <v>2</v>
      </c>
      <c r="F119" s="24">
        <v>9</v>
      </c>
      <c r="G119" s="65">
        <v>3</v>
      </c>
      <c r="H119" s="137">
        <f>IF((H86-H101+H111-H115)&lt;0,0,H86-H101+H111-H1144)</f>
        <v>0</v>
      </c>
      <c r="I119" s="137">
        <f>IF((I86-I101+I111-I115)&lt;0,0,I86-I101+I111-I1144)</f>
        <v>0</v>
      </c>
    </row>
    <row r="120" spans="1:9" ht="27.75" customHeight="1">
      <c r="A120" s="24"/>
      <c r="B120" s="155" t="s">
        <v>58</v>
      </c>
      <c r="C120" s="155"/>
      <c r="D120" s="24"/>
      <c r="E120" s="24">
        <v>2</v>
      </c>
      <c r="F120" s="24">
        <v>9</v>
      </c>
      <c r="G120" s="65">
        <v>4</v>
      </c>
      <c r="H120" s="137">
        <f>IF((H86-H101+H111-H115)&gt;0,0,H86-H101+H111-H115)*-1</f>
        <v>0</v>
      </c>
      <c r="I120" s="137">
        <f>IF((I86-I101+I111-I115)&gt;0,0,I86-I101+I111-I115)*-1</f>
        <v>0</v>
      </c>
    </row>
    <row r="121" spans="1:9" ht="41.25" customHeight="1">
      <c r="A121" s="24" t="s">
        <v>279</v>
      </c>
      <c r="B121" s="154" t="s">
        <v>280</v>
      </c>
      <c r="C121" s="154"/>
      <c r="D121" s="24"/>
      <c r="E121" s="24">
        <v>2</v>
      </c>
      <c r="F121" s="24">
        <v>9</v>
      </c>
      <c r="G121" s="65">
        <v>5</v>
      </c>
      <c r="H121" s="136">
        <v>0</v>
      </c>
      <c r="I121" s="136">
        <v>0</v>
      </c>
    </row>
    <row r="122" spans="1:9" ht="39.75" customHeight="1">
      <c r="A122" s="24" t="s">
        <v>281</v>
      </c>
      <c r="B122" s="154" t="s">
        <v>282</v>
      </c>
      <c r="C122" s="154"/>
      <c r="D122" s="24"/>
      <c r="E122" s="24">
        <v>2</v>
      </c>
      <c r="F122" s="24">
        <v>9</v>
      </c>
      <c r="G122" s="65">
        <v>6</v>
      </c>
      <c r="H122" s="136">
        <v>0</v>
      </c>
      <c r="I122" s="136">
        <v>0</v>
      </c>
    </row>
    <row r="123" spans="1:9" ht="30.75" customHeight="1">
      <c r="A123" s="24"/>
      <c r="B123" s="166" t="s">
        <v>283</v>
      </c>
      <c r="C123" s="166"/>
      <c r="D123" s="24"/>
      <c r="E123" s="24"/>
      <c r="F123" s="24"/>
      <c r="G123" s="66"/>
      <c r="H123" s="136"/>
      <c r="I123" s="136"/>
    </row>
    <row r="124" spans="1:9" ht="27.75" customHeight="1">
      <c r="A124" s="156"/>
      <c r="B124" s="162" t="s">
        <v>284</v>
      </c>
      <c r="C124" s="163"/>
      <c r="D124" s="151"/>
      <c r="E124" s="157">
        <v>2</v>
      </c>
      <c r="F124" s="157">
        <v>9</v>
      </c>
      <c r="G124" s="158">
        <v>7</v>
      </c>
      <c r="H124" s="177">
        <v>50616</v>
      </c>
      <c r="I124" s="177">
        <f>I64+I89</f>
        <v>207562</v>
      </c>
    </row>
    <row r="125" spans="1:9" ht="15.75" customHeight="1">
      <c r="A125" s="156"/>
      <c r="B125" s="164" t="s">
        <v>285</v>
      </c>
      <c r="C125" s="165"/>
      <c r="D125" s="151"/>
      <c r="E125" s="157"/>
      <c r="F125" s="157"/>
      <c r="G125" s="158"/>
      <c r="H125" s="178">
        <f>IF((H53-H54+H80-H81+H118-H119+H120-H122)&gt;0,H53-H54+H80-H81+H118-H119+H120-H122,0)</f>
        <v>0</v>
      </c>
      <c r="I125" s="178">
        <f>IF((I53-I54+I80-I81+I118-I119+I120-I122)&gt;0,I53-I54+I80-I81+I118-I119+I120-I122,0)</f>
        <v>27085</v>
      </c>
    </row>
    <row r="126" spans="1:9" ht="27.75" customHeight="1">
      <c r="A126" s="156"/>
      <c r="B126" s="162" t="s">
        <v>286</v>
      </c>
      <c r="C126" s="163"/>
      <c r="D126" s="151"/>
      <c r="E126" s="157">
        <v>2</v>
      </c>
      <c r="F126" s="157">
        <v>9</v>
      </c>
      <c r="G126" s="156">
        <v>8</v>
      </c>
      <c r="H126" s="136">
        <f>IF((H64-H65+H89-H90+H119+H120)&gt;0,0,(H64-H65+H89-H90+H119+H120)*-1)</f>
        <v>0</v>
      </c>
      <c r="I126" s="136">
        <f>IF((I64-I65+I89-I90+I119+I120)&gt;0,0,(I64-I65+I89-I90+I119+I120)*-1)</f>
        <v>0</v>
      </c>
    </row>
    <row r="127" spans="1:9" ht="15.75" customHeight="1">
      <c r="A127" s="156"/>
      <c r="B127" s="152" t="s">
        <v>287</v>
      </c>
      <c r="C127" s="153"/>
      <c r="D127" s="151"/>
      <c r="E127" s="157"/>
      <c r="F127" s="157"/>
      <c r="G127" s="156"/>
      <c r="H127" s="136"/>
      <c r="I127" s="136"/>
    </row>
    <row r="128" spans="1:9" ht="28.5" customHeight="1">
      <c r="A128" s="24"/>
      <c r="B128" s="159" t="s">
        <v>288</v>
      </c>
      <c r="C128" s="159"/>
      <c r="D128" s="24"/>
      <c r="E128" s="24"/>
      <c r="F128" s="24"/>
      <c r="G128" s="66"/>
      <c r="H128" s="136"/>
      <c r="I128" s="136"/>
    </row>
    <row r="129" spans="1:9" ht="17.25" customHeight="1">
      <c r="A129" s="24" t="s">
        <v>289</v>
      </c>
      <c r="B129" s="154" t="s">
        <v>290</v>
      </c>
      <c r="C129" s="154"/>
      <c r="D129" s="24"/>
      <c r="E129" s="24">
        <v>2</v>
      </c>
      <c r="F129" s="24">
        <v>9</v>
      </c>
      <c r="G129" s="65">
        <v>9</v>
      </c>
      <c r="H129" s="136">
        <v>0</v>
      </c>
      <c r="I129" s="136">
        <v>0</v>
      </c>
    </row>
    <row r="130" spans="1:9" ht="18.75" customHeight="1">
      <c r="A130" s="24" t="s">
        <v>291</v>
      </c>
      <c r="B130" s="154" t="s">
        <v>292</v>
      </c>
      <c r="C130" s="154"/>
      <c r="D130" s="24"/>
      <c r="E130" s="24">
        <v>3</v>
      </c>
      <c r="F130" s="24">
        <v>0</v>
      </c>
      <c r="G130" s="65">
        <v>0</v>
      </c>
      <c r="H130" s="136">
        <v>0</v>
      </c>
      <c r="I130" s="136">
        <v>0</v>
      </c>
    </row>
    <row r="131" spans="1:9" ht="15" customHeight="1">
      <c r="A131" s="24" t="s">
        <v>291</v>
      </c>
      <c r="B131" s="154" t="s">
        <v>293</v>
      </c>
      <c r="C131" s="154"/>
      <c r="D131" s="24"/>
      <c r="E131" s="24">
        <v>3</v>
      </c>
      <c r="F131" s="24">
        <v>0</v>
      </c>
      <c r="G131" s="65">
        <v>1</v>
      </c>
      <c r="H131" s="136">
        <v>0</v>
      </c>
      <c r="I131" s="136">
        <v>0</v>
      </c>
    </row>
    <row r="132" spans="1:9" ht="27" customHeight="1">
      <c r="A132" s="24"/>
      <c r="B132" s="154" t="s">
        <v>294</v>
      </c>
      <c r="C132" s="154"/>
      <c r="D132" s="24"/>
      <c r="E132" s="24"/>
      <c r="F132" s="4"/>
      <c r="G132" s="66"/>
      <c r="H132" s="136"/>
      <c r="I132" s="136"/>
    </row>
    <row r="133" spans="1:9" ht="27.75" customHeight="1">
      <c r="A133" s="24"/>
      <c r="B133" s="155" t="s">
        <v>59</v>
      </c>
      <c r="C133" s="155"/>
      <c r="D133" s="24"/>
      <c r="E133" s="24">
        <v>3</v>
      </c>
      <c r="F133" s="24">
        <v>0</v>
      </c>
      <c r="G133" s="65">
        <v>2</v>
      </c>
      <c r="H133" s="137">
        <f>IF((H124-H126-H129-H130+H131)&gt;0,H124-H126-H129-H130+H131,0)</f>
        <v>50616</v>
      </c>
      <c r="I133" s="137">
        <f>IF((I124-I126-I129-I130+I131)&gt;0,I124-I126-I129-I130+I131,0)</f>
        <v>207562</v>
      </c>
    </row>
    <row r="134" spans="1:9" ht="27.75" customHeight="1">
      <c r="A134" s="24"/>
      <c r="B134" s="155" t="s">
        <v>60</v>
      </c>
      <c r="C134" s="155"/>
      <c r="D134" s="24"/>
      <c r="E134" s="24">
        <v>3</v>
      </c>
      <c r="F134" s="24">
        <v>0</v>
      </c>
      <c r="G134" s="65">
        <v>3</v>
      </c>
      <c r="H134" s="136"/>
      <c r="I134" s="136"/>
    </row>
    <row r="135" spans="1:9" ht="27" customHeight="1">
      <c r="A135" s="24"/>
      <c r="B135" s="154" t="s">
        <v>295</v>
      </c>
      <c r="C135" s="154"/>
      <c r="D135" s="24"/>
      <c r="E135" s="24"/>
      <c r="F135" s="24"/>
      <c r="G135" s="65"/>
      <c r="H135" s="136"/>
      <c r="I135" s="136"/>
    </row>
    <row r="136" spans="1:9" ht="52.5" customHeight="1">
      <c r="A136" s="24" t="s">
        <v>296</v>
      </c>
      <c r="B136" s="154" t="s">
        <v>297</v>
      </c>
      <c r="C136" s="154"/>
      <c r="D136" s="24"/>
      <c r="E136" s="24">
        <v>3</v>
      </c>
      <c r="F136" s="24">
        <v>0</v>
      </c>
      <c r="G136" s="65">
        <v>4</v>
      </c>
      <c r="H136" s="136"/>
      <c r="I136" s="136"/>
    </row>
    <row r="137" spans="1:9" ht="53.25" customHeight="1">
      <c r="A137" s="24" t="s">
        <v>298</v>
      </c>
      <c r="B137" s="154" t="s">
        <v>299</v>
      </c>
      <c r="C137" s="154"/>
      <c r="D137" s="24"/>
      <c r="E137" s="24">
        <v>3</v>
      </c>
      <c r="F137" s="24">
        <v>0</v>
      </c>
      <c r="G137" s="65">
        <v>5</v>
      </c>
      <c r="H137" s="136"/>
      <c r="I137" s="136"/>
    </row>
    <row r="138" spans="1:9" ht="29.25" customHeight="1">
      <c r="A138" s="24"/>
      <c r="B138" s="155" t="s">
        <v>61</v>
      </c>
      <c r="C138" s="155"/>
      <c r="D138" s="24"/>
      <c r="E138" s="24">
        <v>3</v>
      </c>
      <c r="F138" s="24">
        <v>0</v>
      </c>
      <c r="G138" s="65">
        <v>6</v>
      </c>
      <c r="H138" s="136"/>
      <c r="I138" s="136"/>
    </row>
    <row r="139" spans="1:9" ht="27.75" customHeight="1">
      <c r="A139" s="24"/>
      <c r="B139" s="155" t="s">
        <v>62</v>
      </c>
      <c r="C139" s="155"/>
      <c r="D139" s="24"/>
      <c r="E139" s="24">
        <v>3</v>
      </c>
      <c r="F139" s="24">
        <v>0</v>
      </c>
      <c r="G139" s="65">
        <v>7</v>
      </c>
      <c r="H139" s="136"/>
      <c r="I139" s="136"/>
    </row>
    <row r="140" spans="1:9" ht="20.25" customHeight="1">
      <c r="A140" s="24" t="s">
        <v>300</v>
      </c>
      <c r="B140" s="154" t="s">
        <v>301</v>
      </c>
      <c r="C140" s="154"/>
      <c r="D140" s="24"/>
      <c r="E140" s="24">
        <v>3</v>
      </c>
      <c r="F140" s="24">
        <v>0</v>
      </c>
      <c r="G140" s="65">
        <v>8</v>
      </c>
      <c r="H140" s="136"/>
      <c r="I140" s="136"/>
    </row>
    <row r="141" spans="1:9" ht="30" customHeight="1">
      <c r="A141" s="24"/>
      <c r="B141" s="155" t="s">
        <v>63</v>
      </c>
      <c r="C141" s="155"/>
      <c r="D141" s="24"/>
      <c r="E141" s="24">
        <v>3</v>
      </c>
      <c r="F141" s="24">
        <v>0</v>
      </c>
      <c r="G141" s="65">
        <v>9</v>
      </c>
      <c r="H141" s="136"/>
      <c r="I141" s="136"/>
    </row>
    <row r="142" spans="1:9" ht="28.5" customHeight="1">
      <c r="A142" s="24"/>
      <c r="B142" s="155" t="s">
        <v>64</v>
      </c>
      <c r="C142" s="155"/>
      <c r="D142" s="24"/>
      <c r="E142" s="24">
        <v>3</v>
      </c>
      <c r="F142" s="24">
        <v>1</v>
      </c>
      <c r="G142" s="65">
        <v>0</v>
      </c>
      <c r="H142" s="136"/>
      <c r="I142" s="136"/>
    </row>
    <row r="143" spans="1:9" ht="16.5" customHeight="1">
      <c r="A143" s="24"/>
      <c r="B143" s="154" t="s">
        <v>302</v>
      </c>
      <c r="C143" s="154"/>
      <c r="D143" s="24"/>
      <c r="E143" s="24"/>
      <c r="F143" s="24"/>
      <c r="G143" s="65"/>
      <c r="H143" s="136"/>
      <c r="I143" s="136"/>
    </row>
    <row r="144" spans="1:9" ht="16.5" customHeight="1">
      <c r="A144" s="24"/>
      <c r="B144" s="155" t="s">
        <v>65</v>
      </c>
      <c r="C144" s="155"/>
      <c r="D144" s="24"/>
      <c r="E144" s="24">
        <v>3</v>
      </c>
      <c r="F144" s="24">
        <v>1</v>
      </c>
      <c r="G144" s="65">
        <v>1</v>
      </c>
      <c r="H144" s="137">
        <f>IF((H133-H134+H141-H142)&gt;0,H133-H134+H141-H142,0)</f>
        <v>50616</v>
      </c>
      <c r="I144" s="137">
        <f>IF((I133-I134+I141-I142)&gt;0,I133-I134+I141-I142,0)</f>
        <v>207562</v>
      </c>
    </row>
    <row r="145" spans="1:9" ht="26.25" customHeight="1">
      <c r="A145" s="24"/>
      <c r="B145" s="155" t="s">
        <v>66</v>
      </c>
      <c r="C145" s="155"/>
      <c r="D145" s="24"/>
      <c r="E145" s="24">
        <v>3</v>
      </c>
      <c r="F145" s="24">
        <v>1</v>
      </c>
      <c r="G145" s="65">
        <v>2</v>
      </c>
      <c r="H145" s="136"/>
      <c r="I145" s="136"/>
    </row>
    <row r="146" spans="1:9" ht="27" customHeight="1">
      <c r="A146" s="24">
        <v>723</v>
      </c>
      <c r="B146" s="154" t="s">
        <v>303</v>
      </c>
      <c r="C146" s="154"/>
      <c r="D146" s="24"/>
      <c r="E146" s="24">
        <v>3</v>
      </c>
      <c r="F146" s="24">
        <v>1</v>
      </c>
      <c r="G146" s="65">
        <v>3</v>
      </c>
      <c r="H146" s="136"/>
      <c r="I146" s="136"/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136"/>
      <c r="I147" s="136"/>
    </row>
    <row r="148" spans="1:9" ht="27.75" customHeight="1">
      <c r="A148" s="24"/>
      <c r="B148" s="155" t="s">
        <v>304</v>
      </c>
      <c r="C148" s="155"/>
      <c r="D148" s="24"/>
      <c r="E148" s="24"/>
      <c r="F148" s="24"/>
      <c r="G148" s="65"/>
      <c r="H148" s="136"/>
      <c r="I148" s="136"/>
    </row>
    <row r="149" spans="1:9" ht="26.25" customHeight="1">
      <c r="A149" s="24"/>
      <c r="B149" s="154" t="s">
        <v>305</v>
      </c>
      <c r="C149" s="154"/>
      <c r="D149" s="24"/>
      <c r="E149" s="24">
        <v>3</v>
      </c>
      <c r="F149" s="24">
        <v>1</v>
      </c>
      <c r="G149" s="65">
        <v>4</v>
      </c>
      <c r="H149" s="137">
        <f>H150+H151+H153+H155+H156+H157</f>
        <v>0</v>
      </c>
      <c r="I149" s="137">
        <f>I150+I151+I153+I155+I156+I157</f>
        <v>0</v>
      </c>
    </row>
    <row r="150" spans="1:9" ht="26.25" customHeight="1">
      <c r="A150" s="24"/>
      <c r="B150" s="154" t="s">
        <v>306</v>
      </c>
      <c r="C150" s="154"/>
      <c r="D150" s="24"/>
      <c r="E150" s="24">
        <v>3</v>
      </c>
      <c r="F150" s="24">
        <v>1</v>
      </c>
      <c r="G150" s="65">
        <v>5</v>
      </c>
      <c r="H150" s="136">
        <v>0</v>
      </c>
      <c r="I150" s="136">
        <v>0</v>
      </c>
    </row>
    <row r="151" spans="1:9" ht="38.25" customHeight="1">
      <c r="A151" s="24"/>
      <c r="B151" s="154" t="s">
        <v>307</v>
      </c>
      <c r="C151" s="154"/>
      <c r="D151" s="24"/>
      <c r="E151" s="24">
        <v>3</v>
      </c>
      <c r="F151" s="24">
        <v>1</v>
      </c>
      <c r="G151" s="65">
        <v>6</v>
      </c>
      <c r="H151" s="136">
        <v>0</v>
      </c>
      <c r="I151" s="136">
        <v>0</v>
      </c>
    </row>
    <row r="152" spans="1:9" ht="29.25" customHeight="1">
      <c r="A152" s="24"/>
      <c r="B152" s="154" t="s">
        <v>308</v>
      </c>
      <c r="C152" s="154"/>
      <c r="D152" s="24"/>
      <c r="E152" s="24">
        <v>3</v>
      </c>
      <c r="F152" s="24">
        <v>1</v>
      </c>
      <c r="G152" s="65">
        <v>7</v>
      </c>
      <c r="H152" s="137">
        <f>'[1]Bilans uspjeha'!$AI$173</f>
        <v>0</v>
      </c>
      <c r="I152" s="137">
        <f>'[1]Bilans uspjeha'!$AI$173</f>
        <v>0</v>
      </c>
    </row>
    <row r="153" spans="1:9" ht="27.75" customHeight="1">
      <c r="A153" s="24"/>
      <c r="B153" s="154" t="s">
        <v>309</v>
      </c>
      <c r="C153" s="154"/>
      <c r="D153" s="24"/>
      <c r="E153" s="24">
        <v>3</v>
      </c>
      <c r="F153" s="24">
        <v>1</v>
      </c>
      <c r="G153" s="65">
        <v>8</v>
      </c>
      <c r="H153" s="136">
        <v>0</v>
      </c>
      <c r="I153" s="136">
        <v>0</v>
      </c>
    </row>
    <row r="154" spans="1:9" ht="27.75" customHeight="1">
      <c r="A154" s="24"/>
      <c r="B154" s="154" t="s">
        <v>310</v>
      </c>
      <c r="C154" s="154"/>
      <c r="D154" s="24"/>
      <c r="E154" s="24">
        <v>3</v>
      </c>
      <c r="F154" s="24">
        <v>1</v>
      </c>
      <c r="G154" s="65">
        <v>9</v>
      </c>
      <c r="H154" s="136">
        <v>0</v>
      </c>
      <c r="I154" s="136">
        <v>0</v>
      </c>
    </row>
    <row r="155" spans="1:9" ht="27.75" customHeight="1">
      <c r="A155" s="24"/>
      <c r="B155" s="154" t="s">
        <v>311</v>
      </c>
      <c r="C155" s="154"/>
      <c r="D155" s="24"/>
      <c r="E155" s="24">
        <v>3</v>
      </c>
      <c r="F155" s="24">
        <v>2</v>
      </c>
      <c r="G155" s="65">
        <v>0</v>
      </c>
      <c r="H155" s="136">
        <v>0</v>
      </c>
      <c r="I155" s="136">
        <v>0</v>
      </c>
    </row>
    <row r="156" spans="1:9" ht="31.5" customHeight="1">
      <c r="A156" s="24"/>
      <c r="B156" s="154" t="s">
        <v>312</v>
      </c>
      <c r="C156" s="154"/>
      <c r="D156" s="24"/>
      <c r="E156" s="24">
        <v>3</v>
      </c>
      <c r="F156" s="24">
        <v>2</v>
      </c>
      <c r="G156" s="65">
        <v>1</v>
      </c>
      <c r="H156" s="137">
        <f>H157+H159+H161+H162+H163</f>
        <v>0</v>
      </c>
      <c r="I156" s="137">
        <f>I157+I159+I161+I162+I163</f>
        <v>0</v>
      </c>
    </row>
    <row r="157" spans="1:9" ht="39.75" customHeight="1">
      <c r="A157" s="24"/>
      <c r="B157" s="154" t="s">
        <v>313</v>
      </c>
      <c r="C157" s="154"/>
      <c r="D157" s="24"/>
      <c r="E157" s="24">
        <v>3</v>
      </c>
      <c r="F157" s="24">
        <v>2</v>
      </c>
      <c r="G157" s="65">
        <v>2</v>
      </c>
      <c r="H157" s="137">
        <v>0</v>
      </c>
      <c r="I157" s="137">
        <v>0</v>
      </c>
    </row>
    <row r="158" spans="1:9" ht="29.25" customHeight="1">
      <c r="A158" s="24"/>
      <c r="B158" s="154" t="s">
        <v>314</v>
      </c>
      <c r="C158" s="154"/>
      <c r="D158" s="24"/>
      <c r="E158" s="24">
        <v>3</v>
      </c>
      <c r="F158" s="24">
        <v>2</v>
      </c>
      <c r="G158" s="65">
        <v>3</v>
      </c>
      <c r="H158" s="136">
        <v>0</v>
      </c>
      <c r="I158" s="136">
        <v>0</v>
      </c>
    </row>
    <row r="159" spans="1:9" ht="28.5" customHeight="1">
      <c r="A159" s="24"/>
      <c r="B159" s="154" t="s">
        <v>315</v>
      </c>
      <c r="C159" s="154"/>
      <c r="D159" s="24"/>
      <c r="E159" s="24">
        <v>3</v>
      </c>
      <c r="F159" s="24">
        <v>2</v>
      </c>
      <c r="G159" s="65">
        <v>4</v>
      </c>
      <c r="H159" s="136">
        <v>0</v>
      </c>
      <c r="I159" s="136">
        <v>0</v>
      </c>
    </row>
    <row r="160" spans="1:9" ht="28.5" customHeight="1">
      <c r="A160" s="24"/>
      <c r="B160" s="154" t="s">
        <v>316</v>
      </c>
      <c r="C160" s="154"/>
      <c r="D160" s="24"/>
      <c r="E160" s="24">
        <v>3</v>
      </c>
      <c r="F160" s="24">
        <v>2</v>
      </c>
      <c r="G160" s="65">
        <v>5</v>
      </c>
      <c r="H160" s="136">
        <v>0</v>
      </c>
      <c r="I160" s="136">
        <v>0</v>
      </c>
    </row>
    <row r="161" spans="1:9" ht="27.75" customHeight="1">
      <c r="A161" s="24"/>
      <c r="B161" s="154" t="s">
        <v>317</v>
      </c>
      <c r="C161" s="154"/>
      <c r="D161" s="24"/>
      <c r="E161" s="24">
        <v>3</v>
      </c>
      <c r="F161" s="24">
        <v>2</v>
      </c>
      <c r="G161" s="65">
        <v>6</v>
      </c>
      <c r="H161" s="136">
        <v>0</v>
      </c>
      <c r="I161" s="136">
        <v>0</v>
      </c>
    </row>
    <row r="162" spans="1:9" ht="29.25" customHeight="1">
      <c r="A162" s="24"/>
      <c r="B162" s="155" t="s">
        <v>67</v>
      </c>
      <c r="C162" s="155"/>
      <c r="D162" s="24"/>
      <c r="E162" s="24">
        <v>3</v>
      </c>
      <c r="F162" s="24">
        <v>2</v>
      </c>
      <c r="G162" s="65">
        <v>7</v>
      </c>
      <c r="H162" s="137">
        <f>IF(H145&gt;H154,H145-H154,0)</f>
        <v>0</v>
      </c>
      <c r="I162" s="137">
        <f>IF(I145&gt;I154,I145-I154,0)</f>
        <v>0</v>
      </c>
    </row>
    <row r="163" spans="1:9" ht="29.25" customHeight="1">
      <c r="A163" s="24"/>
      <c r="B163" s="155" t="s">
        <v>68</v>
      </c>
      <c r="C163" s="155"/>
      <c r="D163" s="24"/>
      <c r="E163" s="24">
        <v>3</v>
      </c>
      <c r="F163" s="24">
        <v>2</v>
      </c>
      <c r="G163" s="65">
        <v>8</v>
      </c>
      <c r="H163" s="137">
        <f>IF(H154&gt;H145,H154-H145,0)</f>
        <v>0</v>
      </c>
      <c r="I163" s="137">
        <f>IF(I154&gt;I145,I154-I145,0)</f>
        <v>0</v>
      </c>
    </row>
    <row r="164" spans="1:9" ht="27.75" customHeight="1">
      <c r="A164" s="24" t="s">
        <v>318</v>
      </c>
      <c r="B164" s="154" t="s">
        <v>319</v>
      </c>
      <c r="C164" s="154"/>
      <c r="D164" s="24"/>
      <c r="E164" s="24">
        <v>3</v>
      </c>
      <c r="F164" s="24">
        <v>2</v>
      </c>
      <c r="G164" s="65">
        <v>9</v>
      </c>
      <c r="H164" s="136">
        <v>0</v>
      </c>
      <c r="I164" s="136">
        <v>0</v>
      </c>
    </row>
    <row r="165" spans="1:9" ht="33" customHeight="1">
      <c r="A165" s="24"/>
      <c r="B165" s="155" t="s">
        <v>69</v>
      </c>
      <c r="C165" s="155"/>
      <c r="D165" s="24"/>
      <c r="E165" s="24">
        <v>3</v>
      </c>
      <c r="F165" s="24">
        <v>3</v>
      </c>
      <c r="G165" s="65">
        <v>0</v>
      </c>
      <c r="H165" s="136">
        <f>H162-H163-H164</f>
        <v>0</v>
      </c>
      <c r="I165" s="136">
        <f>I162-I163-I164</f>
        <v>0</v>
      </c>
    </row>
    <row r="166" spans="1:9" ht="27.75" customHeight="1">
      <c r="A166" s="24"/>
      <c r="B166" s="155" t="s">
        <v>70</v>
      </c>
      <c r="C166" s="155"/>
      <c r="D166" s="24"/>
      <c r="E166" s="24">
        <v>3</v>
      </c>
      <c r="F166" s="24">
        <v>3</v>
      </c>
      <c r="G166" s="65">
        <v>1</v>
      </c>
      <c r="H166" s="136">
        <f>H162-H163-H164</f>
        <v>0</v>
      </c>
      <c r="I166" s="136">
        <f>I162-I163-I164</f>
        <v>0</v>
      </c>
    </row>
    <row r="167" spans="1:9">
      <c r="A167" s="27"/>
      <c r="B167" s="28"/>
      <c r="C167" s="28"/>
      <c r="D167" s="27"/>
      <c r="E167" s="27"/>
      <c r="F167" s="27"/>
      <c r="G167" s="27"/>
      <c r="H167" s="136"/>
      <c r="I167" s="136"/>
    </row>
    <row r="168" spans="1:9" ht="27.75" customHeight="1">
      <c r="A168" s="24"/>
      <c r="B168" s="155" t="s">
        <v>71</v>
      </c>
      <c r="C168" s="155"/>
      <c r="D168" s="24"/>
      <c r="E168" s="24">
        <v>3</v>
      </c>
      <c r="F168" s="24">
        <v>3</v>
      </c>
      <c r="G168" s="65">
        <v>2</v>
      </c>
      <c r="H168" s="136">
        <f>H144-H145+H165-H166</f>
        <v>50616</v>
      </c>
      <c r="I168" s="136">
        <f>I144-I145+I165-I166</f>
        <v>207562</v>
      </c>
    </row>
    <row r="169" spans="1:9" ht="28.5" customHeight="1">
      <c r="A169" s="24"/>
      <c r="B169" s="155" t="s">
        <v>72</v>
      </c>
      <c r="C169" s="155"/>
      <c r="D169" s="24"/>
      <c r="E169" s="24">
        <v>3</v>
      </c>
      <c r="F169" s="24">
        <v>3</v>
      </c>
      <c r="G169" s="65">
        <v>3</v>
      </c>
      <c r="H169" s="136"/>
      <c r="I169" s="136"/>
    </row>
    <row r="170" spans="1:9">
      <c r="A170" s="27"/>
      <c r="B170" s="28"/>
      <c r="C170" s="28"/>
      <c r="D170" s="27"/>
      <c r="E170" s="27"/>
      <c r="F170" s="27"/>
      <c r="G170" s="27"/>
      <c r="H170" s="136"/>
      <c r="I170" s="136"/>
    </row>
    <row r="171" spans="1:9" ht="27.75" customHeight="1">
      <c r="A171" s="24"/>
      <c r="B171" s="154" t="s">
        <v>320</v>
      </c>
      <c r="C171" s="154"/>
      <c r="D171" s="24"/>
      <c r="E171" s="24">
        <v>3</v>
      </c>
      <c r="F171" s="24">
        <v>3</v>
      </c>
      <c r="G171" s="65">
        <v>4</v>
      </c>
      <c r="H171" s="137">
        <f>H144</f>
        <v>50616</v>
      </c>
      <c r="I171" s="137">
        <f>I144</f>
        <v>207562</v>
      </c>
    </row>
    <row r="172" spans="1:9">
      <c r="A172" s="24"/>
      <c r="B172" s="154" t="s">
        <v>321</v>
      </c>
      <c r="C172" s="154"/>
      <c r="D172" s="24"/>
      <c r="E172" s="24">
        <v>3</v>
      </c>
      <c r="F172" s="24">
        <v>3</v>
      </c>
      <c r="G172" s="65">
        <v>5</v>
      </c>
      <c r="H172" s="136"/>
      <c r="I172" s="136"/>
    </row>
    <row r="173" spans="1:9" ht="18.75" customHeight="1">
      <c r="A173" s="24"/>
      <c r="B173" s="154" t="s">
        <v>322</v>
      </c>
      <c r="C173" s="154"/>
      <c r="D173" s="24"/>
      <c r="E173" s="24">
        <v>3</v>
      </c>
      <c r="F173" s="24">
        <v>3</v>
      </c>
      <c r="G173" s="65">
        <v>6</v>
      </c>
      <c r="H173" s="136"/>
      <c r="I173" s="136"/>
    </row>
    <row r="174" spans="1:9" ht="30.75" customHeight="1">
      <c r="A174" s="24"/>
      <c r="B174" s="154" t="s">
        <v>323</v>
      </c>
      <c r="C174" s="154"/>
      <c r="D174" s="24"/>
      <c r="E174" s="24">
        <v>3</v>
      </c>
      <c r="F174" s="24">
        <v>3</v>
      </c>
      <c r="G174" s="65">
        <v>7</v>
      </c>
      <c r="H174" s="136">
        <f>H168</f>
        <v>50616</v>
      </c>
      <c r="I174" s="136">
        <f>I168</f>
        <v>207562</v>
      </c>
    </row>
    <row r="175" spans="1:9">
      <c r="A175" s="24"/>
      <c r="B175" s="154" t="s">
        <v>321</v>
      </c>
      <c r="C175" s="154"/>
      <c r="D175" s="24"/>
      <c r="E175" s="24">
        <v>3</v>
      </c>
      <c r="F175" s="24">
        <v>3</v>
      </c>
      <c r="G175" s="65">
        <v>8</v>
      </c>
      <c r="H175" s="136"/>
      <c r="I175" s="136"/>
    </row>
    <row r="176" spans="1:9">
      <c r="A176" s="24"/>
      <c r="B176" s="154" t="s">
        <v>322</v>
      </c>
      <c r="C176" s="154"/>
      <c r="D176" s="24"/>
      <c r="E176" s="24">
        <v>3</v>
      </c>
      <c r="F176" s="24">
        <v>3</v>
      </c>
      <c r="G176" s="65">
        <v>9</v>
      </c>
      <c r="H176" s="136"/>
      <c r="I176" s="136"/>
    </row>
    <row r="177" spans="1:9">
      <c r="A177" s="24"/>
      <c r="B177" s="154" t="s">
        <v>324</v>
      </c>
      <c r="C177" s="154"/>
      <c r="D177" s="24"/>
      <c r="E177" s="24">
        <v>3</v>
      </c>
      <c r="F177" s="24">
        <v>4</v>
      </c>
      <c r="G177" s="65">
        <v>0</v>
      </c>
      <c r="H177" s="136"/>
      <c r="I177" s="136"/>
    </row>
    <row r="178" spans="1:9">
      <c r="A178" s="24"/>
      <c r="B178" s="154" t="s">
        <v>325</v>
      </c>
      <c r="C178" s="154"/>
      <c r="D178" s="24"/>
      <c r="E178" s="24">
        <v>3</v>
      </c>
      <c r="F178" s="24">
        <v>4</v>
      </c>
      <c r="G178" s="65">
        <v>1</v>
      </c>
      <c r="H178" s="136"/>
      <c r="I178" s="136"/>
    </row>
    <row r="179" spans="1:9">
      <c r="A179" s="24"/>
      <c r="B179" s="154" t="s">
        <v>326</v>
      </c>
      <c r="C179" s="154"/>
      <c r="D179" s="24"/>
      <c r="E179" s="24">
        <v>3</v>
      </c>
      <c r="F179" s="24">
        <v>4</v>
      </c>
      <c r="G179" s="65">
        <v>2</v>
      </c>
      <c r="H179" s="136"/>
      <c r="I179" s="136"/>
    </row>
    <row r="180" spans="1:9">
      <c r="A180" s="27"/>
      <c r="B180" s="28"/>
      <c r="C180" s="28"/>
      <c r="D180" s="27"/>
      <c r="E180" s="27"/>
      <c r="F180" s="27"/>
      <c r="G180" s="27"/>
      <c r="H180" s="136"/>
      <c r="I180" s="136"/>
    </row>
    <row r="181" spans="1:9">
      <c r="A181" s="24"/>
      <c r="B181" s="154" t="s">
        <v>327</v>
      </c>
      <c r="C181" s="154"/>
      <c r="D181" s="24"/>
      <c r="E181" s="24"/>
      <c r="F181" s="24"/>
      <c r="G181" s="65"/>
      <c r="H181" s="136"/>
      <c r="I181" s="136"/>
    </row>
    <row r="182" spans="1:9" ht="14.25" customHeight="1">
      <c r="A182" s="24"/>
      <c r="B182" s="154" t="s">
        <v>328</v>
      </c>
      <c r="C182" s="154"/>
      <c r="D182" s="24"/>
      <c r="E182" s="24">
        <v>3</v>
      </c>
      <c r="F182" s="24">
        <v>4</v>
      </c>
      <c r="G182" s="65">
        <v>3</v>
      </c>
      <c r="H182" s="139">
        <v>331</v>
      </c>
      <c r="I182" s="139">
        <v>391</v>
      </c>
    </row>
    <row r="183" spans="1:9" ht="16.5" customHeight="1">
      <c r="A183" s="24"/>
      <c r="B183" s="154" t="s">
        <v>329</v>
      </c>
      <c r="C183" s="154"/>
      <c r="D183" s="24"/>
      <c r="E183" s="24">
        <v>3</v>
      </c>
      <c r="F183" s="24">
        <v>4</v>
      </c>
      <c r="G183" s="65">
        <v>4</v>
      </c>
      <c r="H183" s="139">
        <v>321</v>
      </c>
      <c r="I183" s="139">
        <v>376</v>
      </c>
    </row>
    <row r="185" spans="1:9" ht="13.5" customHeight="1"/>
    <row r="186" spans="1:9" s="45" customFormat="1">
      <c r="A186" s="160" t="s">
        <v>686</v>
      </c>
      <c r="B186" s="160"/>
      <c r="C186" s="70" t="s">
        <v>648</v>
      </c>
      <c r="D186" s="56"/>
      <c r="E186" s="56"/>
      <c r="F186" s="56"/>
      <c r="G186" s="56"/>
      <c r="H186" s="78" t="s">
        <v>330</v>
      </c>
      <c r="I186" s="70"/>
    </row>
    <row r="187" spans="1:9" s="45" customFormat="1">
      <c r="A187" s="161"/>
      <c r="B187" s="161"/>
      <c r="C187" s="70" t="s">
        <v>658</v>
      </c>
      <c r="E187" s="56"/>
      <c r="F187" s="56"/>
      <c r="G187" s="56"/>
      <c r="H187" s="70" t="s">
        <v>664</v>
      </c>
      <c r="I187" s="70"/>
    </row>
    <row r="188" spans="1:9" s="45" customFormat="1">
      <c r="C188" s="70" t="s">
        <v>649</v>
      </c>
      <c r="D188" s="57"/>
      <c r="H188" s="70"/>
      <c r="I188" s="70"/>
    </row>
  </sheetData>
  <mergeCells count="198">
    <mergeCell ref="I124:I125"/>
    <mergeCell ref="H124:H125"/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B129:C129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6:C176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73:C173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  <mergeCell ref="B128:C128"/>
  </mergeCells>
  <phoneticPr fontId="0" type="noConversion"/>
  <dataValidations count="1">
    <dataValidation type="custom" operator="equal" allowBlank="1" showInputMessage="1" showErrorMessage="1" errorTitle="Greška" error="Vrijednost mora biti cjelobrojna - ponovite unos." sqref="H22:I47 H49:I61 H63:I65 H67:I67 H69:I78 H80:I90 H182:I183">
      <formula1>ISNUMBER(H22)</formula1>
    </dataValidation>
  </dataValidations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zoomScaleNormal="100" workbookViewId="0">
      <selection activeCell="A161" sqref="A161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7" customWidth="1"/>
    <col min="8" max="8" width="15.85546875" style="67" customWidth="1"/>
    <col min="9" max="9" width="15.5703125" style="67" customWidth="1"/>
    <col min="10" max="10" width="21.28515625" style="67" customWidth="1"/>
    <col min="11" max="11" width="9.140625" style="18"/>
    <col min="12" max="12" width="18.140625" style="18" customWidth="1"/>
    <col min="13" max="16384" width="9.140625" style="18"/>
  </cols>
  <sheetData>
    <row r="1" spans="1:10" ht="13.5">
      <c r="J1" s="68" t="s">
        <v>126</v>
      </c>
    </row>
    <row r="2" spans="1:10" ht="13.5">
      <c r="A2" s="45"/>
      <c r="B2" s="19"/>
      <c r="J2" s="82" t="s">
        <v>155</v>
      </c>
    </row>
    <row r="3" spans="1:10" ht="13.5">
      <c r="A3" s="44" t="s">
        <v>332</v>
      </c>
      <c r="B3" s="218" t="s">
        <v>645</v>
      </c>
      <c r="C3" s="218"/>
      <c r="D3" s="218"/>
      <c r="E3" s="218"/>
      <c r="F3" s="218"/>
      <c r="G3" s="218"/>
      <c r="H3" s="218"/>
      <c r="I3" s="218"/>
      <c r="J3" s="218"/>
    </row>
    <row r="4" spans="1:10" ht="13.5">
      <c r="A4" s="44" t="s">
        <v>176</v>
      </c>
      <c r="B4" s="218" t="s">
        <v>669</v>
      </c>
      <c r="C4" s="218"/>
      <c r="D4" s="218"/>
      <c r="E4" s="218"/>
      <c r="F4" s="218"/>
      <c r="G4" s="218"/>
      <c r="H4" s="218"/>
      <c r="I4" s="218"/>
      <c r="J4" s="218"/>
    </row>
    <row r="5" spans="1:10">
      <c r="A5" s="44" t="s">
        <v>177</v>
      </c>
      <c r="B5" s="219" t="s">
        <v>644</v>
      </c>
      <c r="C5" s="219"/>
      <c r="D5" s="219"/>
      <c r="E5" s="219"/>
      <c r="F5" s="219"/>
      <c r="G5" s="219"/>
      <c r="H5" s="219"/>
      <c r="I5" s="219"/>
      <c r="J5" s="219"/>
    </row>
    <row r="6" spans="1:10">
      <c r="A6" s="44" t="s">
        <v>178</v>
      </c>
      <c r="B6" s="220" t="s">
        <v>643</v>
      </c>
      <c r="C6" s="220"/>
      <c r="D6" s="220"/>
      <c r="E6" s="220"/>
      <c r="F6" s="220"/>
      <c r="G6" s="220"/>
      <c r="H6" s="220"/>
      <c r="I6" s="220"/>
      <c r="J6" s="220"/>
    </row>
    <row r="7" spans="1:10">
      <c r="A7" s="44" t="s">
        <v>179</v>
      </c>
      <c r="B7" s="220" t="s">
        <v>1</v>
      </c>
      <c r="C7" s="220"/>
      <c r="D7" s="220"/>
      <c r="E7" s="220"/>
      <c r="F7" s="220"/>
      <c r="G7" s="220"/>
      <c r="H7" s="220"/>
      <c r="I7" s="220"/>
      <c r="J7" s="220"/>
    </row>
    <row r="8" spans="1:10">
      <c r="A8" s="45"/>
      <c r="B8" s="27"/>
      <c r="C8" s="27"/>
      <c r="D8" s="27"/>
      <c r="E8" s="27"/>
      <c r="F8" s="27"/>
      <c r="G8" s="83"/>
      <c r="H8" s="223"/>
      <c r="I8" s="223"/>
    </row>
    <row r="9" spans="1:10">
      <c r="A9" s="45"/>
      <c r="B9" s="133"/>
      <c r="C9" s="133"/>
      <c r="D9" s="133"/>
      <c r="E9" s="133"/>
      <c r="F9" s="133"/>
      <c r="G9" s="83"/>
      <c r="H9" s="134"/>
      <c r="I9" s="134"/>
    </row>
    <row r="11" spans="1:10" ht="13.5">
      <c r="A11" s="224" t="s">
        <v>682</v>
      </c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10" ht="12.75" customHeight="1">
      <c r="A12" s="29"/>
      <c r="B12" s="29"/>
      <c r="C12" s="225"/>
      <c r="D12" s="225"/>
      <c r="E12" s="225"/>
      <c r="F12" s="225"/>
      <c r="G12" s="225"/>
      <c r="H12" s="225"/>
      <c r="I12" s="84"/>
      <c r="J12" s="84"/>
    </row>
    <row r="13" spans="1:10">
      <c r="J13" s="67" t="s">
        <v>334</v>
      </c>
    </row>
    <row r="14" spans="1:10" ht="12.75" customHeight="1">
      <c r="A14" s="172" t="s">
        <v>119</v>
      </c>
      <c r="B14" s="180" t="s">
        <v>181</v>
      </c>
      <c r="C14" s="172" t="s">
        <v>182</v>
      </c>
      <c r="D14" s="187" t="s">
        <v>166</v>
      </c>
      <c r="E14" s="221"/>
      <c r="F14" s="222"/>
      <c r="G14" s="216" t="s">
        <v>335</v>
      </c>
      <c r="H14" s="216"/>
      <c r="I14" s="216"/>
      <c r="J14" s="85" t="s">
        <v>335</v>
      </c>
    </row>
    <row r="15" spans="1:10" ht="12.75" customHeight="1">
      <c r="A15" s="173"/>
      <c r="B15" s="182"/>
      <c r="C15" s="214"/>
      <c r="D15" s="194" t="s">
        <v>184</v>
      </c>
      <c r="E15" s="208"/>
      <c r="F15" s="209"/>
      <c r="G15" s="217" t="s">
        <v>336</v>
      </c>
      <c r="H15" s="217"/>
      <c r="I15" s="217"/>
      <c r="J15" s="86" t="s">
        <v>337</v>
      </c>
    </row>
    <row r="16" spans="1:10">
      <c r="A16" s="206"/>
      <c r="B16" s="182"/>
      <c r="C16" s="214"/>
      <c r="D16" s="197"/>
      <c r="E16" s="208"/>
      <c r="F16" s="209"/>
      <c r="G16" s="213"/>
      <c r="H16" s="213"/>
      <c r="I16" s="213"/>
      <c r="J16" s="86" t="s">
        <v>338</v>
      </c>
    </row>
    <row r="17" spans="1:12">
      <c r="A17" s="206"/>
      <c r="B17" s="182"/>
      <c r="C17" s="214"/>
      <c r="D17" s="197"/>
      <c r="E17" s="208"/>
      <c r="F17" s="209"/>
      <c r="G17" s="210"/>
      <c r="H17" s="210"/>
      <c r="I17" s="210"/>
      <c r="J17" s="87"/>
    </row>
    <row r="18" spans="1:12" ht="25.5">
      <c r="A18" s="207"/>
      <c r="B18" s="184"/>
      <c r="C18" s="215"/>
      <c r="D18" s="200"/>
      <c r="E18" s="211"/>
      <c r="F18" s="212"/>
      <c r="G18" s="88" t="s">
        <v>339</v>
      </c>
      <c r="H18" s="75" t="s">
        <v>340</v>
      </c>
      <c r="I18" s="75" t="s">
        <v>341</v>
      </c>
      <c r="J18" s="89"/>
    </row>
    <row r="19" spans="1:12">
      <c r="A19" s="24"/>
      <c r="B19" s="23">
        <v>2</v>
      </c>
      <c r="C19" s="23">
        <v>3</v>
      </c>
      <c r="D19" s="176">
        <v>4</v>
      </c>
      <c r="E19" s="176"/>
      <c r="F19" s="176"/>
      <c r="G19" s="76">
        <v>5</v>
      </c>
      <c r="H19" s="76">
        <v>6</v>
      </c>
      <c r="I19" s="76">
        <v>7</v>
      </c>
      <c r="J19" s="76">
        <v>8</v>
      </c>
    </row>
    <row r="20" spans="1:12" ht="13.5">
      <c r="A20" s="24"/>
      <c r="B20" s="25" t="s">
        <v>156</v>
      </c>
      <c r="C20" s="24"/>
      <c r="D20" s="157"/>
      <c r="E20" s="157"/>
      <c r="F20" s="157"/>
      <c r="G20" s="77"/>
      <c r="H20" s="77"/>
      <c r="I20" s="77"/>
      <c r="J20" s="77"/>
    </row>
    <row r="21" spans="1:12" ht="27" customHeight="1">
      <c r="A21" s="24"/>
      <c r="B21" s="25" t="s">
        <v>73</v>
      </c>
      <c r="C21" s="24"/>
      <c r="D21" s="24">
        <v>0</v>
      </c>
      <c r="E21" s="24">
        <v>0</v>
      </c>
      <c r="F21" s="24">
        <v>1</v>
      </c>
      <c r="G21" s="138">
        <v>88126006</v>
      </c>
      <c r="H21" s="138">
        <v>71319376</v>
      </c>
      <c r="I21" s="138">
        <v>16806630</v>
      </c>
      <c r="J21" s="138">
        <v>17387037</v>
      </c>
      <c r="L21" s="132"/>
    </row>
    <row r="22" spans="1:12" ht="12.75" customHeight="1">
      <c r="A22" s="30" t="s">
        <v>342</v>
      </c>
      <c r="B22" s="25" t="s">
        <v>74</v>
      </c>
      <c r="C22" s="24"/>
      <c r="D22" s="24">
        <v>0</v>
      </c>
      <c r="E22" s="24">
        <v>0</v>
      </c>
      <c r="F22" s="24">
        <v>2</v>
      </c>
      <c r="G22" s="138">
        <v>643159</v>
      </c>
      <c r="H22" s="138">
        <v>455622</v>
      </c>
      <c r="I22" s="138">
        <v>187537</v>
      </c>
      <c r="J22" s="138">
        <v>201344</v>
      </c>
    </row>
    <row r="23" spans="1:12" ht="12.75" customHeight="1">
      <c r="A23" s="30" t="s">
        <v>343</v>
      </c>
      <c r="B23" s="26" t="s">
        <v>344</v>
      </c>
      <c r="C23" s="24"/>
      <c r="D23" s="24">
        <v>0</v>
      </c>
      <c r="E23" s="24">
        <v>0</v>
      </c>
      <c r="F23" s="24">
        <v>3</v>
      </c>
      <c r="G23" s="138">
        <v>0</v>
      </c>
      <c r="H23" s="138">
        <v>0</v>
      </c>
      <c r="I23" s="138">
        <v>0</v>
      </c>
      <c r="J23" s="138">
        <v>0</v>
      </c>
    </row>
    <row r="24" spans="1:12" ht="12.75" customHeight="1">
      <c r="A24" s="30" t="s">
        <v>345</v>
      </c>
      <c r="B24" s="26" t="s">
        <v>346</v>
      </c>
      <c r="C24" s="24"/>
      <c r="D24" s="24">
        <v>0</v>
      </c>
      <c r="E24" s="24">
        <v>0</v>
      </c>
      <c r="F24" s="24">
        <v>4</v>
      </c>
      <c r="G24" s="138">
        <v>206422</v>
      </c>
      <c r="H24" s="138">
        <v>206277</v>
      </c>
      <c r="I24" s="138">
        <v>145</v>
      </c>
      <c r="J24" s="138">
        <v>365</v>
      </c>
    </row>
    <row r="25" spans="1:12" ht="16.5">
      <c r="A25" s="30" t="s">
        <v>347</v>
      </c>
      <c r="B25" s="26" t="s">
        <v>348</v>
      </c>
      <c r="C25" s="24"/>
      <c r="D25" s="24">
        <v>0</v>
      </c>
      <c r="E25" s="24">
        <v>0</v>
      </c>
      <c r="F25" s="24">
        <v>5</v>
      </c>
      <c r="G25" s="138">
        <v>0</v>
      </c>
      <c r="H25" s="138">
        <v>0</v>
      </c>
      <c r="I25" s="138">
        <v>0</v>
      </c>
      <c r="J25" s="138">
        <v>0</v>
      </c>
    </row>
    <row r="26" spans="1:12" ht="12.75" customHeight="1">
      <c r="A26" s="24" t="s">
        <v>349</v>
      </c>
      <c r="B26" s="26" t="s">
        <v>350</v>
      </c>
      <c r="C26" s="24"/>
      <c r="D26" s="24">
        <v>0</v>
      </c>
      <c r="E26" s="24">
        <v>0</v>
      </c>
      <c r="F26" s="24">
        <v>6</v>
      </c>
      <c r="G26" s="138">
        <v>436737</v>
      </c>
      <c r="H26" s="138">
        <v>249345</v>
      </c>
      <c r="I26" s="138">
        <v>187392</v>
      </c>
      <c r="J26" s="138">
        <v>200979</v>
      </c>
    </row>
    <row r="27" spans="1:12" ht="12.75" customHeight="1">
      <c r="A27" s="24" t="s">
        <v>351</v>
      </c>
      <c r="B27" s="26" t="s">
        <v>352</v>
      </c>
      <c r="C27" s="24"/>
      <c r="D27" s="24">
        <v>0</v>
      </c>
      <c r="E27" s="24">
        <v>0</v>
      </c>
      <c r="F27" s="24">
        <v>7</v>
      </c>
      <c r="G27" s="138">
        <v>0</v>
      </c>
      <c r="H27" s="138">
        <v>0</v>
      </c>
      <c r="I27" s="138">
        <v>0</v>
      </c>
      <c r="J27" s="138">
        <v>0</v>
      </c>
    </row>
    <row r="28" spans="1:12" ht="12.75" customHeight="1">
      <c r="A28" s="30" t="s">
        <v>353</v>
      </c>
      <c r="B28" s="25" t="s">
        <v>75</v>
      </c>
      <c r="C28" s="24"/>
      <c r="D28" s="24">
        <v>0</v>
      </c>
      <c r="E28" s="24">
        <v>0</v>
      </c>
      <c r="F28" s="24">
        <v>8</v>
      </c>
      <c r="G28" s="138">
        <v>87482847</v>
      </c>
      <c r="H28" s="138">
        <v>70863754</v>
      </c>
      <c r="I28" s="138">
        <v>16619093</v>
      </c>
      <c r="J28" s="138">
        <v>17163704</v>
      </c>
    </row>
    <row r="29" spans="1:12" ht="16.5">
      <c r="A29" s="30" t="s">
        <v>354</v>
      </c>
      <c r="B29" s="26" t="s">
        <v>355</v>
      </c>
      <c r="C29" s="24"/>
      <c r="D29" s="24">
        <v>0</v>
      </c>
      <c r="E29" s="24">
        <v>0</v>
      </c>
      <c r="F29" s="24">
        <v>9</v>
      </c>
      <c r="G29" s="138">
        <v>1344238</v>
      </c>
      <c r="H29" s="138">
        <v>0</v>
      </c>
      <c r="I29" s="138">
        <v>1344238</v>
      </c>
      <c r="J29" s="138">
        <v>1344238</v>
      </c>
    </row>
    <row r="30" spans="1:12" ht="12.75" customHeight="1">
      <c r="A30" s="30" t="s">
        <v>356</v>
      </c>
      <c r="B30" s="26" t="s">
        <v>357</v>
      </c>
      <c r="C30" s="24"/>
      <c r="D30" s="24">
        <v>0</v>
      </c>
      <c r="E30" s="24">
        <v>1</v>
      </c>
      <c r="F30" s="24">
        <v>0</v>
      </c>
      <c r="G30" s="138">
        <v>17858715</v>
      </c>
      <c r="H30" s="138">
        <v>14178083</v>
      </c>
      <c r="I30" s="138">
        <v>3680632</v>
      </c>
      <c r="J30" s="138">
        <v>4088540</v>
      </c>
    </row>
    <row r="31" spans="1:12" ht="12.75" customHeight="1">
      <c r="A31" s="24" t="s">
        <v>358</v>
      </c>
      <c r="B31" s="26" t="s">
        <v>359</v>
      </c>
      <c r="C31" s="24"/>
      <c r="D31" s="24">
        <v>0</v>
      </c>
      <c r="E31" s="24">
        <v>1</v>
      </c>
      <c r="F31" s="24">
        <v>1</v>
      </c>
      <c r="G31" s="138">
        <v>67082320</v>
      </c>
      <c r="H31" s="138">
        <v>56685671</v>
      </c>
      <c r="I31" s="138">
        <v>10396649</v>
      </c>
      <c r="J31" s="138">
        <v>11662220</v>
      </c>
    </row>
    <row r="32" spans="1:12" ht="12.75" customHeight="1">
      <c r="A32" s="30" t="s">
        <v>360</v>
      </c>
      <c r="B32" s="26" t="s">
        <v>361</v>
      </c>
      <c r="C32" s="24"/>
      <c r="D32" s="24">
        <v>0</v>
      </c>
      <c r="E32" s="24">
        <v>1</v>
      </c>
      <c r="F32" s="24">
        <v>2</v>
      </c>
      <c r="G32" s="138">
        <v>0</v>
      </c>
      <c r="H32" s="138">
        <v>0</v>
      </c>
      <c r="I32" s="138">
        <v>0</v>
      </c>
      <c r="J32" s="138">
        <v>0</v>
      </c>
    </row>
    <row r="33" spans="1:10" ht="15.75" customHeight="1">
      <c r="A33" s="24" t="s">
        <v>362</v>
      </c>
      <c r="B33" s="26" t="s">
        <v>363</v>
      </c>
      <c r="C33" s="24"/>
      <c r="D33" s="24">
        <v>0</v>
      </c>
      <c r="E33" s="24">
        <v>1</v>
      </c>
      <c r="F33" s="24">
        <v>3</v>
      </c>
      <c r="G33" s="138">
        <v>1197574</v>
      </c>
      <c r="H33" s="138">
        <v>0</v>
      </c>
      <c r="I33" s="138">
        <v>1197574</v>
      </c>
      <c r="J33" s="138">
        <v>68706</v>
      </c>
    </row>
    <row r="34" spans="1:10" ht="12.75" customHeight="1">
      <c r="A34" s="30" t="s">
        <v>364</v>
      </c>
      <c r="B34" s="25" t="s">
        <v>365</v>
      </c>
      <c r="C34" s="24"/>
      <c r="D34" s="24">
        <v>0</v>
      </c>
      <c r="E34" s="24">
        <v>1</v>
      </c>
      <c r="F34" s="24">
        <v>4</v>
      </c>
      <c r="G34" s="138">
        <v>0</v>
      </c>
      <c r="H34" s="138">
        <v>0</v>
      </c>
      <c r="I34" s="138">
        <v>0</v>
      </c>
      <c r="J34" s="138">
        <v>0</v>
      </c>
    </row>
    <row r="35" spans="1:10" ht="12.75" customHeight="1">
      <c r="A35" s="30" t="s">
        <v>366</v>
      </c>
      <c r="B35" s="25" t="s">
        <v>76</v>
      </c>
      <c r="C35" s="24"/>
      <c r="D35" s="24">
        <v>0</v>
      </c>
      <c r="E35" s="24">
        <v>1</v>
      </c>
      <c r="F35" s="24">
        <v>5</v>
      </c>
      <c r="G35" s="138">
        <v>0</v>
      </c>
      <c r="H35" s="138">
        <v>0</v>
      </c>
      <c r="I35" s="138">
        <v>0</v>
      </c>
      <c r="J35" s="138">
        <v>0</v>
      </c>
    </row>
    <row r="36" spans="1:10" ht="16.5">
      <c r="A36" s="30" t="s">
        <v>367</v>
      </c>
      <c r="B36" s="26" t="s">
        <v>368</v>
      </c>
      <c r="C36" s="24"/>
      <c r="D36" s="24">
        <v>0</v>
      </c>
      <c r="E36" s="24">
        <v>1</v>
      </c>
      <c r="F36" s="24">
        <v>6</v>
      </c>
      <c r="G36" s="138">
        <v>0</v>
      </c>
      <c r="H36" s="138">
        <v>0</v>
      </c>
      <c r="I36" s="138">
        <v>0</v>
      </c>
      <c r="J36" s="138">
        <v>0</v>
      </c>
    </row>
    <row r="37" spans="1:10" ht="12.75" customHeight="1">
      <c r="A37" s="30" t="s">
        <v>369</v>
      </c>
      <c r="B37" s="26" t="s">
        <v>370</v>
      </c>
      <c r="C37" s="24"/>
      <c r="D37" s="24">
        <v>0</v>
      </c>
      <c r="E37" s="24">
        <v>1</v>
      </c>
      <c r="F37" s="24">
        <v>7</v>
      </c>
      <c r="G37" s="138">
        <v>0</v>
      </c>
      <c r="H37" s="138">
        <v>0</v>
      </c>
      <c r="I37" s="138">
        <v>0</v>
      </c>
      <c r="J37" s="138">
        <v>0</v>
      </c>
    </row>
    <row r="38" spans="1:10" ht="16.5">
      <c r="A38" s="30" t="s">
        <v>371</v>
      </c>
      <c r="B38" s="26" t="s">
        <v>372</v>
      </c>
      <c r="C38" s="24"/>
      <c r="D38" s="24">
        <v>0</v>
      </c>
      <c r="E38" s="24">
        <v>1</v>
      </c>
      <c r="F38" s="24">
        <v>8</v>
      </c>
      <c r="G38" s="138">
        <v>0</v>
      </c>
      <c r="H38" s="138">
        <v>0</v>
      </c>
      <c r="I38" s="138">
        <v>0</v>
      </c>
      <c r="J38" s="138">
        <v>0</v>
      </c>
    </row>
    <row r="39" spans="1:10" ht="12.75" customHeight="1">
      <c r="A39" s="24" t="s">
        <v>373</v>
      </c>
      <c r="B39" s="26" t="s">
        <v>374</v>
      </c>
      <c r="C39" s="24"/>
      <c r="D39" s="24">
        <v>0</v>
      </c>
      <c r="E39" s="24">
        <v>1</v>
      </c>
      <c r="F39" s="24">
        <v>9</v>
      </c>
      <c r="G39" s="138">
        <v>0</v>
      </c>
      <c r="H39" s="138">
        <v>0</v>
      </c>
      <c r="I39" s="138">
        <v>0</v>
      </c>
      <c r="J39" s="138">
        <v>0</v>
      </c>
    </row>
    <row r="40" spans="1:10" ht="12.75" customHeight="1">
      <c r="A40" s="30" t="s">
        <v>375</v>
      </c>
      <c r="B40" s="25" t="s">
        <v>376</v>
      </c>
      <c r="C40" s="24"/>
      <c r="D40" s="24">
        <v>0</v>
      </c>
      <c r="E40" s="24">
        <v>2</v>
      </c>
      <c r="F40" s="24">
        <v>0</v>
      </c>
      <c r="G40" s="138">
        <v>0</v>
      </c>
      <c r="H40" s="138">
        <v>0</v>
      </c>
      <c r="I40" s="138">
        <v>0</v>
      </c>
      <c r="J40" s="138">
        <v>0</v>
      </c>
    </row>
    <row r="41" spans="1:10" ht="12.75" customHeight="1">
      <c r="A41" s="30" t="s">
        <v>377</v>
      </c>
      <c r="B41" s="25" t="s">
        <v>77</v>
      </c>
      <c r="C41" s="24"/>
      <c r="D41" s="24">
        <v>0</v>
      </c>
      <c r="E41" s="24">
        <v>2</v>
      </c>
      <c r="F41" s="24">
        <v>1</v>
      </c>
      <c r="G41" s="138">
        <v>0</v>
      </c>
      <c r="H41" s="138">
        <v>0</v>
      </c>
      <c r="I41" s="138">
        <v>0</v>
      </c>
      <c r="J41" s="138">
        <v>0</v>
      </c>
    </row>
    <row r="42" spans="1:10" ht="12.75" customHeight="1">
      <c r="A42" s="30" t="s">
        <v>378</v>
      </c>
      <c r="B42" s="26" t="s">
        <v>379</v>
      </c>
      <c r="C42" s="24"/>
      <c r="D42" s="24">
        <v>0</v>
      </c>
      <c r="E42" s="24">
        <v>2</v>
      </c>
      <c r="F42" s="24">
        <v>2</v>
      </c>
      <c r="G42" s="138">
        <v>0</v>
      </c>
      <c r="H42" s="138">
        <v>0</v>
      </c>
      <c r="I42" s="138">
        <v>0</v>
      </c>
      <c r="J42" s="138">
        <v>0</v>
      </c>
    </row>
    <row r="43" spans="1:10" ht="12.75" customHeight="1">
      <c r="A43" s="30" t="s">
        <v>380</v>
      </c>
      <c r="B43" s="26" t="s">
        <v>381</v>
      </c>
      <c r="C43" s="24"/>
      <c r="D43" s="24">
        <v>0</v>
      </c>
      <c r="E43" s="24">
        <v>2</v>
      </c>
      <c r="F43" s="24">
        <v>3</v>
      </c>
      <c r="G43" s="138">
        <v>0</v>
      </c>
      <c r="H43" s="138">
        <v>0</v>
      </c>
      <c r="I43" s="138">
        <v>0</v>
      </c>
      <c r="J43" s="138">
        <v>0</v>
      </c>
    </row>
    <row r="44" spans="1:10" ht="12.75" customHeight="1">
      <c r="A44" s="30" t="s">
        <v>382</v>
      </c>
      <c r="B44" s="26" t="s">
        <v>383</v>
      </c>
      <c r="C44" s="24"/>
      <c r="D44" s="24">
        <v>0</v>
      </c>
      <c r="E44" s="24">
        <v>2</v>
      </c>
      <c r="F44" s="24">
        <v>4</v>
      </c>
      <c r="G44" s="138">
        <v>0</v>
      </c>
      <c r="H44" s="138">
        <v>0</v>
      </c>
      <c r="I44" s="138">
        <v>0</v>
      </c>
      <c r="J44" s="138">
        <v>0</v>
      </c>
    </row>
    <row r="45" spans="1:10" ht="12.75" customHeight="1">
      <c r="A45" s="30" t="s">
        <v>384</v>
      </c>
      <c r="B45" s="26" t="s">
        <v>385</v>
      </c>
      <c r="C45" s="24"/>
      <c r="D45" s="24">
        <v>0</v>
      </c>
      <c r="E45" s="24">
        <v>2</v>
      </c>
      <c r="F45" s="24">
        <v>5</v>
      </c>
      <c r="G45" s="138">
        <v>0</v>
      </c>
      <c r="H45" s="138">
        <v>0</v>
      </c>
      <c r="I45" s="138">
        <v>0</v>
      </c>
      <c r="J45" s="138">
        <v>0</v>
      </c>
    </row>
    <row r="46" spans="1:10" ht="12.75" customHeight="1">
      <c r="A46" s="30" t="s">
        <v>386</v>
      </c>
      <c r="B46" s="26" t="s">
        <v>387</v>
      </c>
      <c r="C46" s="24"/>
      <c r="D46" s="24">
        <v>0</v>
      </c>
      <c r="E46" s="24">
        <v>2</v>
      </c>
      <c r="F46" s="24">
        <v>6</v>
      </c>
      <c r="G46" s="138">
        <v>0</v>
      </c>
      <c r="H46" s="138">
        <v>0</v>
      </c>
      <c r="I46" s="138">
        <v>0</v>
      </c>
      <c r="J46" s="138">
        <v>0</v>
      </c>
    </row>
    <row r="47" spans="1:10" ht="12.75" customHeight="1">
      <c r="A47" s="30" t="s">
        <v>388</v>
      </c>
      <c r="B47" s="26" t="s">
        <v>389</v>
      </c>
      <c r="C47" s="24"/>
      <c r="D47" s="24">
        <v>0</v>
      </c>
      <c r="E47" s="24">
        <v>2</v>
      </c>
      <c r="F47" s="24">
        <v>7</v>
      </c>
      <c r="G47" s="138">
        <v>0</v>
      </c>
      <c r="H47" s="138">
        <v>0</v>
      </c>
      <c r="I47" s="138">
        <v>0</v>
      </c>
      <c r="J47" s="138">
        <v>0</v>
      </c>
    </row>
    <row r="48" spans="1:10" ht="12.75" customHeight="1">
      <c r="A48" s="30" t="s">
        <v>390</v>
      </c>
      <c r="B48" s="26" t="s">
        <v>391</v>
      </c>
      <c r="C48" s="24"/>
      <c r="D48" s="24">
        <v>0</v>
      </c>
      <c r="E48" s="24">
        <v>2</v>
      </c>
      <c r="F48" s="24">
        <v>8</v>
      </c>
      <c r="G48" s="138">
        <v>0</v>
      </c>
      <c r="H48" s="138">
        <v>0</v>
      </c>
      <c r="I48" s="138">
        <v>0</v>
      </c>
      <c r="J48" s="138">
        <v>0</v>
      </c>
    </row>
    <row r="49" spans="1:10" ht="12.75" customHeight="1">
      <c r="A49" s="30" t="s">
        <v>392</v>
      </c>
      <c r="B49" s="26" t="s">
        <v>393</v>
      </c>
      <c r="C49" s="24"/>
      <c r="D49" s="24">
        <v>0</v>
      </c>
      <c r="E49" s="24">
        <v>2</v>
      </c>
      <c r="F49" s="24">
        <v>9</v>
      </c>
      <c r="G49" s="138">
        <v>0</v>
      </c>
      <c r="H49" s="138">
        <v>0</v>
      </c>
      <c r="I49" s="138">
        <v>0</v>
      </c>
      <c r="J49" s="138">
        <v>0</v>
      </c>
    </row>
    <row r="50" spans="1:10" ht="12.75" customHeight="1">
      <c r="A50" s="30" t="s">
        <v>394</v>
      </c>
      <c r="B50" s="25" t="s">
        <v>78</v>
      </c>
      <c r="C50" s="24"/>
      <c r="D50" s="24">
        <v>0</v>
      </c>
      <c r="E50" s="24">
        <v>3</v>
      </c>
      <c r="F50" s="24">
        <v>0</v>
      </c>
      <c r="G50" s="138">
        <v>0</v>
      </c>
      <c r="H50" s="138">
        <v>0</v>
      </c>
      <c r="I50" s="138">
        <v>0</v>
      </c>
      <c r="J50" s="138">
        <v>0</v>
      </c>
    </row>
    <row r="51" spans="1:10" ht="12.75" customHeight="1">
      <c r="A51" s="30" t="s">
        <v>395</v>
      </c>
      <c r="B51" s="26" t="s">
        <v>396</v>
      </c>
      <c r="C51" s="24"/>
      <c r="D51" s="24">
        <v>0</v>
      </c>
      <c r="E51" s="24">
        <v>3</v>
      </c>
      <c r="F51" s="24">
        <v>1</v>
      </c>
      <c r="G51" s="138">
        <v>0</v>
      </c>
      <c r="H51" s="138">
        <v>0</v>
      </c>
      <c r="I51" s="138">
        <v>0</v>
      </c>
      <c r="J51" s="138">
        <v>0</v>
      </c>
    </row>
    <row r="52" spans="1:10" ht="12.75" customHeight="1">
      <c r="A52" s="24" t="s">
        <v>397</v>
      </c>
      <c r="B52" s="26" t="s">
        <v>398</v>
      </c>
      <c r="C52" s="24"/>
      <c r="D52" s="24">
        <v>0</v>
      </c>
      <c r="E52" s="24">
        <v>3</v>
      </c>
      <c r="F52" s="24">
        <v>2</v>
      </c>
      <c r="G52" s="138">
        <v>0</v>
      </c>
      <c r="H52" s="138">
        <v>0</v>
      </c>
      <c r="I52" s="138">
        <v>0</v>
      </c>
      <c r="J52" s="138">
        <v>0</v>
      </c>
    </row>
    <row r="53" spans="1:10" ht="12.75" customHeight="1">
      <c r="A53" s="24" t="s">
        <v>399</v>
      </c>
      <c r="B53" s="25" t="s">
        <v>79</v>
      </c>
      <c r="C53" s="24"/>
      <c r="D53" s="24">
        <v>0</v>
      </c>
      <c r="E53" s="24">
        <v>3</v>
      </c>
      <c r="F53" s="24">
        <v>3</v>
      </c>
      <c r="G53" s="138">
        <v>0</v>
      </c>
      <c r="H53" s="138">
        <v>0</v>
      </c>
      <c r="I53" s="138">
        <v>0</v>
      </c>
      <c r="J53" s="138">
        <v>21989</v>
      </c>
    </row>
    <row r="54" spans="1:10" ht="12.75" customHeight="1">
      <c r="A54" s="30" t="s">
        <v>400</v>
      </c>
      <c r="B54" s="25" t="s">
        <v>401</v>
      </c>
      <c r="C54" s="24"/>
      <c r="D54" s="24">
        <v>0</v>
      </c>
      <c r="E54" s="24">
        <v>3</v>
      </c>
      <c r="F54" s="24">
        <v>4</v>
      </c>
      <c r="G54" s="138">
        <v>0</v>
      </c>
      <c r="H54" s="138">
        <v>0</v>
      </c>
      <c r="I54" s="138">
        <v>0</v>
      </c>
      <c r="J54" s="138">
        <v>0</v>
      </c>
    </row>
    <row r="55" spans="1:10" ht="12.75" customHeight="1">
      <c r="A55" s="24"/>
      <c r="B55" s="25" t="s">
        <v>80</v>
      </c>
      <c r="C55" s="24"/>
      <c r="D55" s="24">
        <v>0</v>
      </c>
      <c r="E55" s="24">
        <v>3</v>
      </c>
      <c r="F55" s="24">
        <v>5</v>
      </c>
      <c r="G55" s="138">
        <v>11502258</v>
      </c>
      <c r="H55" s="138">
        <v>0</v>
      </c>
      <c r="I55" s="138">
        <v>11502258</v>
      </c>
      <c r="J55" s="138">
        <v>12701615</v>
      </c>
    </row>
    <row r="56" spans="1:10" ht="12.75" customHeight="1">
      <c r="A56" s="24" t="s">
        <v>402</v>
      </c>
      <c r="B56" s="25" t="s">
        <v>81</v>
      </c>
      <c r="C56" s="24"/>
      <c r="D56" s="24">
        <v>0</v>
      </c>
      <c r="E56" s="24">
        <v>3</v>
      </c>
      <c r="F56" s="24">
        <v>6</v>
      </c>
      <c r="G56" s="138">
        <v>8944869</v>
      </c>
      <c r="H56" s="138">
        <v>0</v>
      </c>
      <c r="I56" s="138">
        <v>8944869</v>
      </c>
      <c r="J56" s="138">
        <v>9064441</v>
      </c>
    </row>
    <row r="57" spans="1:10" ht="12.75" customHeight="1">
      <c r="A57" s="24">
        <v>10</v>
      </c>
      <c r="B57" s="26" t="s">
        <v>403</v>
      </c>
      <c r="C57" s="24"/>
      <c r="D57" s="24">
        <v>0</v>
      </c>
      <c r="E57" s="24">
        <v>3</v>
      </c>
      <c r="F57" s="24">
        <v>7</v>
      </c>
      <c r="G57" s="138">
        <v>3908376</v>
      </c>
      <c r="H57" s="138">
        <v>0</v>
      </c>
      <c r="I57" s="138">
        <v>3908376</v>
      </c>
      <c r="J57" s="138">
        <v>4066472</v>
      </c>
    </row>
    <row r="58" spans="1:10" ht="12.75" customHeight="1">
      <c r="A58" s="24">
        <v>11</v>
      </c>
      <c r="B58" s="26" t="s">
        <v>404</v>
      </c>
      <c r="C58" s="24"/>
      <c r="D58" s="24">
        <v>0</v>
      </c>
      <c r="E58" s="24">
        <v>3</v>
      </c>
      <c r="F58" s="24">
        <v>8</v>
      </c>
      <c r="G58" s="138">
        <v>2256218</v>
      </c>
      <c r="H58" s="138">
        <v>0</v>
      </c>
      <c r="I58" s="138">
        <v>2256218</v>
      </c>
      <c r="J58" s="138">
        <v>2855460</v>
      </c>
    </row>
    <row r="59" spans="1:10" ht="12.75" customHeight="1">
      <c r="A59" s="24">
        <v>12</v>
      </c>
      <c r="B59" s="26" t="s">
        <v>405</v>
      </c>
      <c r="C59" s="24"/>
      <c r="D59" s="24">
        <v>0</v>
      </c>
      <c r="E59" s="24">
        <v>3</v>
      </c>
      <c r="F59" s="24">
        <v>9</v>
      </c>
      <c r="G59" s="138">
        <v>2726744</v>
      </c>
      <c r="H59" s="138">
        <v>0</v>
      </c>
      <c r="I59" s="138">
        <v>2726744</v>
      </c>
      <c r="J59" s="138">
        <v>2094020</v>
      </c>
    </row>
    <row r="60" spans="1:10" ht="16.5">
      <c r="A60" s="24">
        <v>13</v>
      </c>
      <c r="B60" s="26" t="s">
        <v>406</v>
      </c>
      <c r="C60" s="24"/>
      <c r="D60" s="24">
        <v>0</v>
      </c>
      <c r="E60" s="24">
        <v>4</v>
      </c>
      <c r="F60" s="24">
        <v>0</v>
      </c>
      <c r="G60" s="138">
        <v>6776</v>
      </c>
      <c r="H60" s="138">
        <v>0</v>
      </c>
      <c r="I60" s="138">
        <v>6776</v>
      </c>
      <c r="J60" s="138">
        <v>6776</v>
      </c>
    </row>
    <row r="61" spans="1:10" ht="12.75" customHeight="1">
      <c r="A61" s="24">
        <v>14</v>
      </c>
      <c r="B61" s="26" t="s">
        <v>407</v>
      </c>
      <c r="C61" s="24"/>
      <c r="D61" s="24">
        <v>0</v>
      </c>
      <c r="E61" s="24">
        <v>4</v>
      </c>
      <c r="F61" s="24">
        <v>1</v>
      </c>
      <c r="G61" s="138">
        <v>0</v>
      </c>
      <c r="H61" s="138">
        <v>0</v>
      </c>
      <c r="I61" s="138">
        <v>0</v>
      </c>
      <c r="J61" s="138">
        <v>0</v>
      </c>
    </row>
    <row r="62" spans="1:10" ht="16.5">
      <c r="A62" s="24">
        <v>15</v>
      </c>
      <c r="B62" s="26" t="s">
        <v>408</v>
      </c>
      <c r="C62" s="24"/>
      <c r="D62" s="24">
        <v>0</v>
      </c>
      <c r="E62" s="24">
        <v>4</v>
      </c>
      <c r="F62" s="24">
        <v>2</v>
      </c>
      <c r="G62" s="138">
        <v>46755</v>
      </c>
      <c r="H62" s="138">
        <v>0</v>
      </c>
      <c r="I62" s="138">
        <v>46755</v>
      </c>
      <c r="J62" s="138">
        <v>41713</v>
      </c>
    </row>
    <row r="63" spans="1:10" ht="27" customHeight="1">
      <c r="A63" s="24"/>
      <c r="B63" s="25" t="s">
        <v>82</v>
      </c>
      <c r="C63" s="24"/>
      <c r="D63" s="24">
        <v>0</v>
      </c>
      <c r="E63" s="24">
        <v>4</v>
      </c>
      <c r="F63" s="24">
        <v>3</v>
      </c>
      <c r="G63" s="138">
        <v>2557389</v>
      </c>
      <c r="H63" s="138">
        <v>0</v>
      </c>
      <c r="I63" s="138">
        <v>2557389</v>
      </c>
      <c r="J63" s="138">
        <v>3637174</v>
      </c>
    </row>
    <row r="64" spans="1:10" ht="12.75" customHeight="1">
      <c r="A64" s="24">
        <v>20</v>
      </c>
      <c r="B64" s="26" t="s">
        <v>409</v>
      </c>
      <c r="C64" s="24"/>
      <c r="D64" s="24">
        <v>0</v>
      </c>
      <c r="E64" s="24">
        <v>4</v>
      </c>
      <c r="F64" s="24">
        <v>4</v>
      </c>
      <c r="G64" s="138">
        <v>15543</v>
      </c>
      <c r="H64" s="138">
        <v>0</v>
      </c>
      <c r="I64" s="138">
        <v>15543</v>
      </c>
      <c r="J64" s="138">
        <v>210253</v>
      </c>
    </row>
    <row r="65" spans="1:10" ht="16.5">
      <c r="A65" s="4" t="s">
        <v>410</v>
      </c>
      <c r="B65" s="26" t="s">
        <v>411</v>
      </c>
      <c r="C65" s="24"/>
      <c r="D65" s="24">
        <v>0</v>
      </c>
      <c r="E65" s="24">
        <v>4</v>
      </c>
      <c r="F65" s="24">
        <v>5</v>
      </c>
      <c r="G65" s="138">
        <v>15543</v>
      </c>
      <c r="H65" s="138">
        <v>0</v>
      </c>
      <c r="I65" s="138">
        <v>15543</v>
      </c>
      <c r="J65" s="138">
        <v>210253</v>
      </c>
    </row>
    <row r="66" spans="1:10" ht="12.75" customHeight="1">
      <c r="A66" s="24">
        <v>207</v>
      </c>
      <c r="B66" s="26" t="s">
        <v>412</v>
      </c>
      <c r="C66" s="24"/>
      <c r="D66" s="24">
        <v>0</v>
      </c>
      <c r="E66" s="24">
        <v>4</v>
      </c>
      <c r="F66" s="24">
        <v>6</v>
      </c>
      <c r="G66" s="138">
        <v>0</v>
      </c>
      <c r="H66" s="138">
        <v>0</v>
      </c>
      <c r="I66" s="138">
        <v>0</v>
      </c>
      <c r="J66" s="138">
        <v>0</v>
      </c>
    </row>
    <row r="67" spans="1:10" ht="12.75" customHeight="1">
      <c r="A67" s="24" t="s">
        <v>413</v>
      </c>
      <c r="B67" s="26" t="s">
        <v>414</v>
      </c>
      <c r="C67" s="24"/>
      <c r="D67" s="24">
        <v>0</v>
      </c>
      <c r="E67" s="24">
        <v>4</v>
      </c>
      <c r="F67" s="24">
        <v>7</v>
      </c>
      <c r="G67" s="138">
        <v>2313104</v>
      </c>
      <c r="H67" s="138">
        <v>0</v>
      </c>
      <c r="I67" s="138">
        <v>2313104</v>
      </c>
      <c r="J67" s="138">
        <v>3136962</v>
      </c>
    </row>
    <row r="68" spans="1:10" ht="12.75" customHeight="1">
      <c r="A68" s="24">
        <v>210</v>
      </c>
      <c r="B68" s="26" t="s">
        <v>415</v>
      </c>
      <c r="C68" s="24"/>
      <c r="D68" s="24">
        <v>0</v>
      </c>
      <c r="E68" s="24">
        <v>4</v>
      </c>
      <c r="F68" s="24">
        <v>8</v>
      </c>
      <c r="G68" s="138">
        <v>0</v>
      </c>
      <c r="H68" s="138">
        <v>0</v>
      </c>
      <c r="I68" s="138">
        <v>0</v>
      </c>
      <c r="J68" s="138">
        <v>0</v>
      </c>
    </row>
    <row r="69" spans="1:10" ht="12.75" customHeight="1">
      <c r="A69" s="24">
        <v>211</v>
      </c>
      <c r="B69" s="26" t="s">
        <v>416</v>
      </c>
      <c r="C69" s="24"/>
      <c r="D69" s="24">
        <v>0</v>
      </c>
      <c r="E69" s="24">
        <v>4</v>
      </c>
      <c r="F69" s="24">
        <v>9</v>
      </c>
      <c r="G69" s="138">
        <v>334861</v>
      </c>
      <c r="H69" s="138">
        <v>0</v>
      </c>
      <c r="I69" s="138">
        <v>334861</v>
      </c>
      <c r="J69" s="138">
        <v>189744</v>
      </c>
    </row>
    <row r="70" spans="1:10" ht="12.75" customHeight="1">
      <c r="A70" s="24">
        <v>212</v>
      </c>
      <c r="B70" s="26" t="s">
        <v>417</v>
      </c>
      <c r="C70" s="24"/>
      <c r="D70" s="24">
        <v>0</v>
      </c>
      <c r="E70" s="24">
        <v>5</v>
      </c>
      <c r="F70" s="24">
        <v>0</v>
      </c>
      <c r="G70" s="138">
        <v>1940532</v>
      </c>
      <c r="H70" s="138">
        <v>0</v>
      </c>
      <c r="I70" s="138">
        <v>1940532</v>
      </c>
      <c r="J70" s="138">
        <v>2925244</v>
      </c>
    </row>
    <row r="71" spans="1:10" ht="12.75" customHeight="1">
      <c r="A71" s="24">
        <v>22</v>
      </c>
      <c r="B71" s="26" t="s">
        <v>418</v>
      </c>
      <c r="C71" s="24"/>
      <c r="D71" s="24">
        <v>0</v>
      </c>
      <c r="E71" s="24">
        <v>5</v>
      </c>
      <c r="F71" s="24">
        <v>1</v>
      </c>
      <c r="G71" s="138">
        <v>0</v>
      </c>
      <c r="H71" s="138">
        <v>0</v>
      </c>
      <c r="I71" s="138">
        <v>0</v>
      </c>
      <c r="J71" s="138">
        <v>0</v>
      </c>
    </row>
    <row r="72" spans="1:10" ht="12.75" customHeight="1">
      <c r="A72" s="24">
        <v>23</v>
      </c>
      <c r="B72" s="26" t="s">
        <v>419</v>
      </c>
      <c r="C72" s="24"/>
      <c r="D72" s="24">
        <v>0</v>
      </c>
      <c r="E72" s="24">
        <v>5</v>
      </c>
      <c r="F72" s="24">
        <v>2</v>
      </c>
      <c r="G72" s="138">
        <v>37711</v>
      </c>
      <c r="H72" s="138">
        <v>0</v>
      </c>
      <c r="I72" s="138">
        <v>37711</v>
      </c>
      <c r="J72" s="138">
        <v>21974</v>
      </c>
    </row>
    <row r="73" spans="1:10" ht="12.75" customHeight="1">
      <c r="A73" s="24">
        <v>24</v>
      </c>
      <c r="B73" s="26" t="s">
        <v>420</v>
      </c>
      <c r="C73" s="24"/>
      <c r="D73" s="24">
        <v>0</v>
      </c>
      <c r="E73" s="24">
        <v>5</v>
      </c>
      <c r="F73" s="24">
        <v>3</v>
      </c>
      <c r="G73" s="138">
        <v>0</v>
      </c>
      <c r="H73" s="138">
        <v>0</v>
      </c>
      <c r="I73" s="138">
        <v>0</v>
      </c>
      <c r="J73" s="138">
        <v>0</v>
      </c>
    </row>
    <row r="74" spans="1:10" ht="12.75" customHeight="1">
      <c r="A74" s="24">
        <v>240</v>
      </c>
      <c r="B74" s="26" t="s">
        <v>421</v>
      </c>
      <c r="C74" s="24"/>
      <c r="D74" s="24">
        <v>0</v>
      </c>
      <c r="E74" s="24">
        <v>5</v>
      </c>
      <c r="F74" s="24">
        <v>4</v>
      </c>
      <c r="G74" s="138">
        <v>0</v>
      </c>
      <c r="H74" s="138">
        <v>0</v>
      </c>
      <c r="I74" s="138">
        <v>0</v>
      </c>
      <c r="J74" s="138">
        <v>0</v>
      </c>
    </row>
    <row r="75" spans="1:10" ht="12.75" customHeight="1">
      <c r="A75" s="24">
        <v>241</v>
      </c>
      <c r="B75" s="26" t="s">
        <v>422</v>
      </c>
      <c r="C75" s="24"/>
      <c r="D75" s="24">
        <v>0</v>
      </c>
      <c r="E75" s="24">
        <v>5</v>
      </c>
      <c r="F75" s="24">
        <v>5</v>
      </c>
      <c r="G75" s="138">
        <v>0</v>
      </c>
      <c r="H75" s="138">
        <v>0</v>
      </c>
      <c r="I75" s="138">
        <v>0</v>
      </c>
      <c r="J75" s="138">
        <v>0</v>
      </c>
    </row>
    <row r="76" spans="1:10" ht="12.75" customHeight="1">
      <c r="A76" s="24">
        <v>242</v>
      </c>
      <c r="B76" s="26" t="s">
        <v>423</v>
      </c>
      <c r="C76" s="24"/>
      <c r="D76" s="24">
        <v>0</v>
      </c>
      <c r="E76" s="24">
        <v>5</v>
      </c>
      <c r="F76" s="24">
        <v>6</v>
      </c>
      <c r="G76" s="138">
        <v>0</v>
      </c>
      <c r="H76" s="138">
        <v>0</v>
      </c>
      <c r="I76" s="138">
        <v>0</v>
      </c>
      <c r="J76" s="138">
        <v>0</v>
      </c>
    </row>
    <row r="77" spans="1:10" ht="12.75" customHeight="1">
      <c r="A77" s="24" t="s">
        <v>424</v>
      </c>
      <c r="B77" s="26" t="s">
        <v>425</v>
      </c>
      <c r="C77" s="24"/>
      <c r="D77" s="24">
        <v>0</v>
      </c>
      <c r="E77" s="24">
        <v>5</v>
      </c>
      <c r="F77" s="24">
        <v>7</v>
      </c>
      <c r="G77" s="138">
        <v>0</v>
      </c>
      <c r="H77" s="138">
        <v>0</v>
      </c>
      <c r="I77" s="138">
        <v>0</v>
      </c>
      <c r="J77" s="138">
        <v>0</v>
      </c>
    </row>
    <row r="78" spans="1:10" ht="12.75" customHeight="1">
      <c r="A78" s="24">
        <v>245</v>
      </c>
      <c r="B78" s="26" t="s">
        <v>426</v>
      </c>
      <c r="C78" s="24"/>
      <c r="D78" s="24">
        <v>0</v>
      </c>
      <c r="E78" s="24">
        <v>5</v>
      </c>
      <c r="F78" s="24">
        <v>8</v>
      </c>
      <c r="G78" s="138">
        <v>0</v>
      </c>
      <c r="H78" s="138">
        <v>0</v>
      </c>
      <c r="I78" s="138">
        <v>0</v>
      </c>
      <c r="J78" s="138">
        <v>0</v>
      </c>
    </row>
    <row r="79" spans="1:10" ht="12.75" customHeight="1">
      <c r="A79" s="24">
        <v>246</v>
      </c>
      <c r="B79" s="26" t="s">
        <v>427</v>
      </c>
      <c r="C79" s="24"/>
      <c r="D79" s="24">
        <v>0</v>
      </c>
      <c r="E79" s="24">
        <v>5</v>
      </c>
      <c r="F79" s="24">
        <v>9</v>
      </c>
      <c r="G79" s="138">
        <v>0</v>
      </c>
      <c r="H79" s="138">
        <v>0</v>
      </c>
      <c r="I79" s="138">
        <v>0</v>
      </c>
      <c r="J79" s="138">
        <v>0</v>
      </c>
    </row>
    <row r="80" spans="1:10" ht="12.75" customHeight="1">
      <c r="A80" s="24">
        <v>248</v>
      </c>
      <c r="B80" s="26" t="s">
        <v>428</v>
      </c>
      <c r="C80" s="24"/>
      <c r="D80" s="24">
        <v>0</v>
      </c>
      <c r="E80" s="24">
        <v>6</v>
      </c>
      <c r="F80" s="24">
        <v>0</v>
      </c>
      <c r="G80" s="138">
        <v>0</v>
      </c>
      <c r="H80" s="138">
        <v>0</v>
      </c>
      <c r="I80" s="138">
        <v>0</v>
      </c>
      <c r="J80" s="138">
        <v>0</v>
      </c>
    </row>
    <row r="81" spans="1:10" ht="12.75" customHeight="1">
      <c r="A81" s="24">
        <v>27</v>
      </c>
      <c r="B81" s="26" t="s">
        <v>429</v>
      </c>
      <c r="C81" s="24"/>
      <c r="D81" s="24">
        <v>0</v>
      </c>
      <c r="E81" s="24">
        <v>6</v>
      </c>
      <c r="F81" s="24">
        <v>1</v>
      </c>
      <c r="G81" s="138">
        <v>157338</v>
      </c>
      <c r="H81" s="138">
        <v>0</v>
      </c>
      <c r="I81" s="138">
        <v>157338</v>
      </c>
      <c r="J81" s="138">
        <v>211939</v>
      </c>
    </row>
    <row r="82" spans="1:10" ht="12.75" customHeight="1">
      <c r="A82" s="24" t="s">
        <v>430</v>
      </c>
      <c r="B82" s="26" t="s">
        <v>431</v>
      </c>
      <c r="C82" s="24"/>
      <c r="D82" s="24">
        <v>0</v>
      </c>
      <c r="E82" s="24">
        <v>6</v>
      </c>
      <c r="F82" s="24">
        <v>2</v>
      </c>
      <c r="G82" s="138">
        <v>71404</v>
      </c>
      <c r="H82" s="138">
        <v>0</v>
      </c>
      <c r="I82" s="138">
        <v>71404</v>
      </c>
      <c r="J82" s="138">
        <v>78020</v>
      </c>
    </row>
    <row r="83" spans="1:10" ht="12.75" customHeight="1">
      <c r="A83" s="24">
        <v>288</v>
      </c>
      <c r="B83" s="25" t="s">
        <v>432</v>
      </c>
      <c r="C83" s="24"/>
      <c r="D83" s="24">
        <v>0</v>
      </c>
      <c r="E83" s="24">
        <v>6</v>
      </c>
      <c r="F83" s="24">
        <v>3</v>
      </c>
      <c r="G83" s="138">
        <v>2662</v>
      </c>
      <c r="H83" s="138">
        <v>0</v>
      </c>
      <c r="I83" s="138">
        <v>2662</v>
      </c>
      <c r="J83" s="138">
        <v>2662</v>
      </c>
    </row>
    <row r="84" spans="1:10" ht="12.75" customHeight="1">
      <c r="A84" s="24">
        <v>290</v>
      </c>
      <c r="B84" s="25" t="s">
        <v>433</v>
      </c>
      <c r="C84" s="24"/>
      <c r="D84" s="24">
        <v>0</v>
      </c>
      <c r="E84" s="24">
        <v>6</v>
      </c>
      <c r="F84" s="24">
        <v>4</v>
      </c>
      <c r="G84" s="138">
        <v>0</v>
      </c>
      <c r="H84" s="138">
        <v>0</v>
      </c>
      <c r="I84" s="138">
        <v>0</v>
      </c>
      <c r="J84" s="138">
        <v>0</v>
      </c>
    </row>
    <row r="85" spans="1:10" ht="12.75" customHeight="1">
      <c r="A85" s="24"/>
      <c r="B85" s="25" t="s">
        <v>83</v>
      </c>
      <c r="C85" s="24"/>
      <c r="D85" s="24">
        <v>0</v>
      </c>
      <c r="E85" s="24">
        <v>6</v>
      </c>
      <c r="F85" s="24">
        <v>5</v>
      </c>
      <c r="G85" s="138">
        <v>99630926</v>
      </c>
      <c r="H85" s="138">
        <v>71319376</v>
      </c>
      <c r="I85" s="138">
        <v>28311550</v>
      </c>
      <c r="J85" s="138">
        <v>30091314</v>
      </c>
    </row>
    <row r="86" spans="1:10" ht="12.75" customHeight="1">
      <c r="A86" s="24">
        <v>88</v>
      </c>
      <c r="B86" s="26" t="s">
        <v>434</v>
      </c>
      <c r="C86" s="24"/>
      <c r="D86" s="24">
        <v>0</v>
      </c>
      <c r="E86" s="24">
        <v>6</v>
      </c>
      <c r="F86" s="24">
        <v>6</v>
      </c>
      <c r="G86" s="138">
        <v>665252</v>
      </c>
      <c r="H86" s="138">
        <v>0</v>
      </c>
      <c r="I86" s="138">
        <v>665252</v>
      </c>
      <c r="J86" s="138">
        <v>665252</v>
      </c>
    </row>
    <row r="87" spans="1:10" ht="12.75" customHeight="1">
      <c r="A87" s="24"/>
      <c r="B87" s="26" t="s">
        <v>435</v>
      </c>
      <c r="C87" s="24"/>
      <c r="D87" s="24">
        <v>0</v>
      </c>
      <c r="E87" s="24">
        <v>6</v>
      </c>
      <c r="F87" s="24">
        <v>7</v>
      </c>
      <c r="G87" s="138">
        <v>100296178</v>
      </c>
      <c r="H87" s="138">
        <v>71319376</v>
      </c>
      <c r="I87" s="138">
        <v>28976802</v>
      </c>
      <c r="J87" s="138">
        <v>30756566</v>
      </c>
    </row>
    <row r="88" spans="1:10" ht="12.75" customHeight="1">
      <c r="A88" s="24"/>
      <c r="B88" s="26"/>
      <c r="C88" s="24"/>
      <c r="D88" s="24"/>
      <c r="E88" s="24"/>
      <c r="F88" s="24"/>
      <c r="G88" s="33"/>
      <c r="H88" s="33"/>
      <c r="I88" s="33"/>
      <c r="J88" s="33"/>
    </row>
    <row r="89" spans="1:10" ht="13.5" customHeight="1">
      <c r="A89" s="24"/>
      <c r="B89" s="31" t="s">
        <v>157</v>
      </c>
      <c r="C89" s="24"/>
      <c r="D89" s="157"/>
      <c r="E89" s="157"/>
      <c r="F89" s="157"/>
      <c r="G89" s="33" t="s">
        <v>502</v>
      </c>
      <c r="H89" s="33"/>
      <c r="I89" s="33"/>
      <c r="J89" s="33" t="s">
        <v>503</v>
      </c>
    </row>
    <row r="90" spans="1:10" ht="13.5">
      <c r="A90" s="32">
        <v>1</v>
      </c>
      <c r="B90" s="32">
        <v>2</v>
      </c>
      <c r="C90" s="32">
        <v>3</v>
      </c>
      <c r="D90" s="203">
        <v>4</v>
      </c>
      <c r="E90" s="204"/>
      <c r="F90" s="205"/>
      <c r="G90" s="33">
        <v>5</v>
      </c>
      <c r="H90" s="33"/>
      <c r="I90" s="33"/>
      <c r="J90" s="33">
        <v>6</v>
      </c>
    </row>
    <row r="91" spans="1:10" ht="26.25">
      <c r="A91" s="24"/>
      <c r="B91" s="31" t="s">
        <v>84</v>
      </c>
      <c r="C91" s="24"/>
      <c r="D91" s="24">
        <v>1</v>
      </c>
      <c r="E91" s="24">
        <v>0</v>
      </c>
      <c r="F91" s="24">
        <v>1</v>
      </c>
      <c r="G91" s="138">
        <v>18203348</v>
      </c>
      <c r="H91" s="140"/>
      <c r="I91" s="33"/>
      <c r="J91" s="138">
        <v>18152732</v>
      </c>
    </row>
    <row r="92" spans="1:10" ht="16.5">
      <c r="A92" s="24">
        <v>30</v>
      </c>
      <c r="B92" s="31" t="s">
        <v>85</v>
      </c>
      <c r="C92" s="24"/>
      <c r="D92" s="24">
        <v>1</v>
      </c>
      <c r="E92" s="24">
        <v>0</v>
      </c>
      <c r="F92" s="24">
        <v>2</v>
      </c>
      <c r="G92" s="138">
        <v>18768600</v>
      </c>
      <c r="H92" s="140"/>
      <c r="I92" s="33"/>
      <c r="J92" s="138">
        <v>18768600</v>
      </c>
    </row>
    <row r="93" spans="1:10" ht="16.5">
      <c r="A93" s="24">
        <v>300</v>
      </c>
      <c r="B93" s="4" t="s">
        <v>436</v>
      </c>
      <c r="C93" s="24"/>
      <c r="D93" s="24">
        <v>1</v>
      </c>
      <c r="E93" s="24">
        <v>0</v>
      </c>
      <c r="F93" s="24">
        <v>3</v>
      </c>
      <c r="G93" s="138">
        <v>18768600</v>
      </c>
      <c r="H93" s="140"/>
      <c r="I93" s="33"/>
      <c r="J93" s="138">
        <v>18768600</v>
      </c>
    </row>
    <row r="94" spans="1:10" ht="25.5">
      <c r="A94" s="24">
        <v>302</v>
      </c>
      <c r="B94" s="4" t="s">
        <v>437</v>
      </c>
      <c r="C94" s="24"/>
      <c r="D94" s="24">
        <v>1</v>
      </c>
      <c r="E94" s="24">
        <v>0</v>
      </c>
      <c r="F94" s="24">
        <v>4</v>
      </c>
      <c r="G94" s="138">
        <v>0</v>
      </c>
      <c r="H94" s="140"/>
      <c r="I94" s="33"/>
      <c r="J94" s="138">
        <v>0</v>
      </c>
    </row>
    <row r="95" spans="1:10" ht="16.5">
      <c r="A95" s="24">
        <v>303</v>
      </c>
      <c r="B95" s="4" t="s">
        <v>438</v>
      </c>
      <c r="C95" s="24"/>
      <c r="D95" s="24">
        <v>1</v>
      </c>
      <c r="E95" s="24">
        <v>0</v>
      </c>
      <c r="F95" s="24">
        <v>5</v>
      </c>
      <c r="G95" s="138">
        <v>0</v>
      </c>
      <c r="H95" s="140"/>
      <c r="I95" s="33"/>
      <c r="J95" s="138">
        <v>0</v>
      </c>
    </row>
    <row r="96" spans="1:10" ht="16.5">
      <c r="A96" s="24">
        <v>304</v>
      </c>
      <c r="B96" s="4" t="s">
        <v>439</v>
      </c>
      <c r="C96" s="24"/>
      <c r="D96" s="24">
        <v>1</v>
      </c>
      <c r="E96" s="24">
        <v>0</v>
      </c>
      <c r="F96" s="24">
        <v>6</v>
      </c>
      <c r="G96" s="138">
        <v>0</v>
      </c>
      <c r="H96" s="140"/>
      <c r="I96" s="33"/>
      <c r="J96" s="138">
        <v>0</v>
      </c>
    </row>
    <row r="97" spans="1:10" ht="16.5">
      <c r="A97" s="24">
        <v>305</v>
      </c>
      <c r="B97" s="4" t="s">
        <v>440</v>
      </c>
      <c r="C97" s="24"/>
      <c r="D97" s="24">
        <v>1</v>
      </c>
      <c r="E97" s="24">
        <v>0</v>
      </c>
      <c r="F97" s="24">
        <v>7</v>
      </c>
      <c r="G97" s="138">
        <v>0</v>
      </c>
      <c r="H97" s="140"/>
      <c r="I97" s="33"/>
      <c r="J97" s="138">
        <v>0</v>
      </c>
    </row>
    <row r="98" spans="1:10" ht="16.5">
      <c r="A98" s="24">
        <v>309</v>
      </c>
      <c r="B98" s="4" t="s">
        <v>441</v>
      </c>
      <c r="C98" s="24"/>
      <c r="D98" s="24">
        <v>1</v>
      </c>
      <c r="E98" s="24">
        <v>0</v>
      </c>
      <c r="F98" s="24">
        <v>8</v>
      </c>
      <c r="G98" s="138">
        <v>0</v>
      </c>
      <c r="H98" s="140"/>
      <c r="I98" s="33"/>
      <c r="J98" s="138">
        <v>0</v>
      </c>
    </row>
    <row r="99" spans="1:10" ht="16.5">
      <c r="A99" s="24">
        <v>31</v>
      </c>
      <c r="B99" s="31" t="s">
        <v>442</v>
      </c>
      <c r="C99" s="24"/>
      <c r="D99" s="24">
        <v>1</v>
      </c>
      <c r="E99" s="24">
        <v>0</v>
      </c>
      <c r="F99" s="24">
        <v>9</v>
      </c>
      <c r="G99" s="138">
        <v>0</v>
      </c>
      <c r="H99" s="140"/>
      <c r="I99" s="33"/>
      <c r="J99" s="138">
        <v>0</v>
      </c>
    </row>
    <row r="100" spans="1:10" ht="16.5">
      <c r="A100" s="24">
        <v>320</v>
      </c>
      <c r="B100" s="31" t="s">
        <v>443</v>
      </c>
      <c r="C100" s="24"/>
      <c r="D100" s="24">
        <v>1</v>
      </c>
      <c r="E100" s="24">
        <v>1</v>
      </c>
      <c r="F100" s="24">
        <v>0</v>
      </c>
      <c r="G100" s="138">
        <v>0</v>
      </c>
      <c r="H100" s="140"/>
      <c r="I100" s="33"/>
      <c r="J100" s="138">
        <v>0</v>
      </c>
    </row>
    <row r="101" spans="1:10" ht="16.5">
      <c r="A101" s="24"/>
      <c r="B101" s="31" t="s">
        <v>86</v>
      </c>
      <c r="C101" s="24"/>
      <c r="D101" s="24">
        <v>1</v>
      </c>
      <c r="E101" s="24">
        <v>1</v>
      </c>
      <c r="F101" s="24">
        <v>1</v>
      </c>
      <c r="G101" s="138">
        <v>0</v>
      </c>
      <c r="H101" s="140"/>
      <c r="I101" s="33"/>
      <c r="J101" s="138">
        <v>0</v>
      </c>
    </row>
    <row r="102" spans="1:10" ht="16.5">
      <c r="A102" s="24">
        <v>321</v>
      </c>
      <c r="B102" s="4" t="s">
        <v>444</v>
      </c>
      <c r="C102" s="24"/>
      <c r="D102" s="24">
        <v>1</v>
      </c>
      <c r="E102" s="24">
        <v>1</v>
      </c>
      <c r="F102" s="24">
        <v>2</v>
      </c>
      <c r="G102" s="138">
        <v>0</v>
      </c>
      <c r="H102" s="140"/>
      <c r="I102" s="33"/>
      <c r="J102" s="138">
        <v>0</v>
      </c>
    </row>
    <row r="103" spans="1:10" ht="16.5">
      <c r="A103" s="24">
        <v>322</v>
      </c>
      <c r="B103" s="4" t="s">
        <v>445</v>
      </c>
      <c r="C103" s="24"/>
      <c r="D103" s="24">
        <v>1</v>
      </c>
      <c r="E103" s="24">
        <v>1</v>
      </c>
      <c r="F103" s="24">
        <v>3</v>
      </c>
      <c r="G103" s="138">
        <v>0</v>
      </c>
      <c r="H103" s="140"/>
      <c r="I103" s="33"/>
      <c r="J103" s="138">
        <v>0</v>
      </c>
    </row>
    <row r="104" spans="1:10" ht="16.5">
      <c r="A104" s="24" t="s">
        <v>446</v>
      </c>
      <c r="B104" s="31" t="s">
        <v>447</v>
      </c>
      <c r="C104" s="24"/>
      <c r="D104" s="24">
        <v>1</v>
      </c>
      <c r="E104" s="24">
        <v>1</v>
      </c>
      <c r="F104" s="24">
        <v>4</v>
      </c>
      <c r="G104" s="138">
        <v>0</v>
      </c>
      <c r="H104" s="140"/>
      <c r="I104" s="33"/>
      <c r="J104" s="138">
        <v>0</v>
      </c>
    </row>
    <row r="105" spans="1:10" ht="16.5">
      <c r="A105" s="24" t="s">
        <v>446</v>
      </c>
      <c r="B105" s="31" t="s">
        <v>448</v>
      </c>
      <c r="C105" s="24"/>
      <c r="D105" s="24">
        <v>1</v>
      </c>
      <c r="E105" s="24">
        <v>1</v>
      </c>
      <c r="F105" s="24">
        <v>5</v>
      </c>
      <c r="G105" s="138">
        <v>0</v>
      </c>
      <c r="H105" s="140"/>
      <c r="I105" s="33"/>
      <c r="J105" s="138">
        <v>0</v>
      </c>
    </row>
    <row r="106" spans="1:10" ht="16.5">
      <c r="A106" s="24" t="s">
        <v>446</v>
      </c>
      <c r="B106" s="31" t="s">
        <v>449</v>
      </c>
      <c r="C106" s="24"/>
      <c r="D106" s="24">
        <v>1</v>
      </c>
      <c r="E106" s="24">
        <v>1</v>
      </c>
      <c r="F106" s="24">
        <v>6</v>
      </c>
      <c r="G106" s="138">
        <v>0</v>
      </c>
      <c r="H106" s="140"/>
      <c r="I106" s="33"/>
      <c r="J106" s="138">
        <v>0</v>
      </c>
    </row>
    <row r="107" spans="1:10" ht="16.5">
      <c r="A107" s="24">
        <v>34</v>
      </c>
      <c r="B107" s="31" t="s">
        <v>87</v>
      </c>
      <c r="C107" s="24"/>
      <c r="D107" s="24">
        <v>1</v>
      </c>
      <c r="E107" s="24">
        <v>1</v>
      </c>
      <c r="F107" s="24">
        <v>7</v>
      </c>
      <c r="G107" s="138">
        <v>50616</v>
      </c>
      <c r="H107" s="140"/>
      <c r="I107" s="33"/>
      <c r="J107" s="138">
        <v>207562</v>
      </c>
    </row>
    <row r="108" spans="1:10" ht="16.5">
      <c r="A108" s="24">
        <v>340</v>
      </c>
      <c r="B108" s="4" t="s">
        <v>450</v>
      </c>
      <c r="C108" s="24"/>
      <c r="D108" s="24">
        <v>1</v>
      </c>
      <c r="E108" s="24">
        <v>1</v>
      </c>
      <c r="F108" s="24">
        <v>8</v>
      </c>
      <c r="G108" s="138">
        <v>0</v>
      </c>
      <c r="H108" s="140"/>
      <c r="I108" s="33"/>
      <c r="J108" s="138">
        <v>207562</v>
      </c>
    </row>
    <row r="109" spans="1:10" ht="16.5">
      <c r="A109" s="24">
        <v>341</v>
      </c>
      <c r="B109" s="4" t="s">
        <v>451</v>
      </c>
      <c r="C109" s="24"/>
      <c r="D109" s="24">
        <v>1</v>
      </c>
      <c r="E109" s="24">
        <v>1</v>
      </c>
      <c r="F109" s="24">
        <v>9</v>
      </c>
      <c r="G109" s="138">
        <v>50616</v>
      </c>
      <c r="H109" s="140"/>
      <c r="I109" s="33"/>
      <c r="J109" s="138">
        <v>0</v>
      </c>
    </row>
    <row r="110" spans="1:10" ht="16.5">
      <c r="A110" s="24">
        <v>342</v>
      </c>
      <c r="B110" s="4" t="s">
        <v>452</v>
      </c>
      <c r="C110" s="24"/>
      <c r="D110" s="24">
        <v>1</v>
      </c>
      <c r="E110" s="24">
        <v>2</v>
      </c>
      <c r="F110" s="24">
        <v>0</v>
      </c>
      <c r="G110" s="138">
        <v>0</v>
      </c>
      <c r="H110" s="140"/>
      <c r="I110" s="33"/>
      <c r="J110" s="138">
        <v>0</v>
      </c>
    </row>
    <row r="111" spans="1:10" ht="16.5">
      <c r="A111" s="24">
        <v>343</v>
      </c>
      <c r="B111" s="4" t="s">
        <v>453</v>
      </c>
      <c r="C111" s="24"/>
      <c r="D111" s="24">
        <v>1</v>
      </c>
      <c r="E111" s="24">
        <v>2</v>
      </c>
      <c r="F111" s="24">
        <v>1</v>
      </c>
      <c r="G111" s="138">
        <v>0</v>
      </c>
      <c r="H111" s="140"/>
      <c r="I111" s="33"/>
      <c r="J111" s="138">
        <v>0</v>
      </c>
    </row>
    <row r="112" spans="1:10" ht="16.5">
      <c r="A112" s="24">
        <v>35</v>
      </c>
      <c r="B112" s="31" t="s">
        <v>88</v>
      </c>
      <c r="C112" s="24"/>
      <c r="D112" s="24">
        <v>1</v>
      </c>
      <c r="E112" s="24">
        <v>2</v>
      </c>
      <c r="F112" s="24">
        <v>2</v>
      </c>
      <c r="G112" s="138">
        <v>615868</v>
      </c>
      <c r="H112" s="140"/>
      <c r="I112" s="33"/>
      <c r="J112" s="138">
        <v>823430</v>
      </c>
    </row>
    <row r="113" spans="1:10" ht="16.5">
      <c r="A113" s="24">
        <v>350</v>
      </c>
      <c r="B113" s="4" t="s">
        <v>454</v>
      </c>
      <c r="C113" s="24"/>
      <c r="D113" s="24">
        <v>1</v>
      </c>
      <c r="E113" s="24">
        <v>2</v>
      </c>
      <c r="F113" s="24">
        <v>3</v>
      </c>
      <c r="G113" s="138">
        <v>615868</v>
      </c>
      <c r="H113" s="140"/>
      <c r="I113" s="33"/>
      <c r="J113" s="138">
        <v>823430</v>
      </c>
    </row>
    <row r="114" spans="1:10" ht="16.5">
      <c r="A114" s="24">
        <v>351</v>
      </c>
      <c r="B114" s="4" t="s">
        <v>455</v>
      </c>
      <c r="C114" s="24"/>
      <c r="D114" s="24">
        <v>1</v>
      </c>
      <c r="E114" s="24">
        <v>2</v>
      </c>
      <c r="F114" s="24">
        <v>4</v>
      </c>
      <c r="G114" s="138">
        <v>0</v>
      </c>
      <c r="H114" s="140"/>
      <c r="I114" s="33"/>
      <c r="J114" s="138">
        <v>0</v>
      </c>
    </row>
    <row r="115" spans="1:10" ht="16.5">
      <c r="A115" s="24">
        <v>352</v>
      </c>
      <c r="B115" s="4" t="s">
        <v>456</v>
      </c>
      <c r="C115" s="24"/>
      <c r="D115" s="24">
        <v>1</v>
      </c>
      <c r="E115" s="24">
        <v>2</v>
      </c>
      <c r="F115" s="24">
        <v>5</v>
      </c>
      <c r="G115" s="138">
        <v>0</v>
      </c>
      <c r="H115" s="140"/>
      <c r="I115" s="33"/>
      <c r="J115" s="138">
        <v>0</v>
      </c>
    </row>
    <row r="116" spans="1:10" ht="16.5">
      <c r="A116" s="24">
        <v>353</v>
      </c>
      <c r="B116" s="4" t="s">
        <v>457</v>
      </c>
      <c r="C116" s="24"/>
      <c r="D116" s="24">
        <v>1</v>
      </c>
      <c r="E116" s="24">
        <v>2</v>
      </c>
      <c r="F116" s="24">
        <v>6</v>
      </c>
      <c r="G116" s="138">
        <v>0</v>
      </c>
      <c r="H116" s="140"/>
      <c r="I116" s="33"/>
      <c r="J116" s="138">
        <v>0</v>
      </c>
    </row>
    <row r="117" spans="1:10" ht="16.5">
      <c r="A117" s="24">
        <v>360</v>
      </c>
      <c r="B117" s="31" t="s">
        <v>458</v>
      </c>
      <c r="C117" s="24"/>
      <c r="D117" s="24">
        <v>1</v>
      </c>
      <c r="E117" s="24">
        <v>2</v>
      </c>
      <c r="F117" s="24">
        <v>7</v>
      </c>
      <c r="G117" s="138">
        <v>0</v>
      </c>
      <c r="H117" s="140"/>
      <c r="I117" s="33"/>
      <c r="J117" s="138">
        <v>0</v>
      </c>
    </row>
    <row r="118" spans="1:10" ht="16.5">
      <c r="A118" s="24" t="s">
        <v>459</v>
      </c>
      <c r="B118" s="31" t="s">
        <v>89</v>
      </c>
      <c r="C118" s="24"/>
      <c r="D118" s="24">
        <v>1</v>
      </c>
      <c r="E118" s="24">
        <v>2</v>
      </c>
      <c r="F118" s="24">
        <v>8</v>
      </c>
      <c r="G118" s="138">
        <v>0</v>
      </c>
      <c r="H118" s="140"/>
      <c r="I118" s="33"/>
      <c r="J118" s="138">
        <v>13218</v>
      </c>
    </row>
    <row r="119" spans="1:10" ht="16.5">
      <c r="A119" s="24" t="s">
        <v>459</v>
      </c>
      <c r="B119" s="4" t="s">
        <v>460</v>
      </c>
      <c r="C119" s="24"/>
      <c r="D119" s="24">
        <v>1</v>
      </c>
      <c r="E119" s="24">
        <v>2</v>
      </c>
      <c r="F119" s="24">
        <v>9</v>
      </c>
      <c r="G119" s="138">
        <v>0</v>
      </c>
      <c r="H119" s="140"/>
      <c r="I119" s="33"/>
      <c r="J119" s="138">
        <v>13218</v>
      </c>
    </row>
    <row r="120" spans="1:10" ht="16.5">
      <c r="A120" s="24" t="s">
        <v>459</v>
      </c>
      <c r="B120" s="4" t="s">
        <v>461</v>
      </c>
      <c r="C120" s="24"/>
      <c r="D120" s="24">
        <v>1</v>
      </c>
      <c r="E120" s="24">
        <v>3</v>
      </c>
      <c r="F120" s="24">
        <v>0</v>
      </c>
      <c r="G120" s="138">
        <v>0</v>
      </c>
      <c r="H120" s="140"/>
      <c r="I120" s="33"/>
      <c r="J120" s="138">
        <v>0</v>
      </c>
    </row>
    <row r="121" spans="1:10" ht="16.5">
      <c r="A121" s="24"/>
      <c r="B121" s="31" t="s">
        <v>90</v>
      </c>
      <c r="C121" s="24"/>
      <c r="D121" s="24">
        <v>1</v>
      </c>
      <c r="E121" s="24">
        <v>3</v>
      </c>
      <c r="F121" s="24">
        <v>1</v>
      </c>
      <c r="G121" s="138">
        <v>2409206</v>
      </c>
      <c r="H121" s="140"/>
      <c r="I121" s="33"/>
      <c r="J121" s="138">
        <v>3317942</v>
      </c>
    </row>
    <row r="122" spans="1:10" ht="16.5">
      <c r="A122" s="24">
        <v>410</v>
      </c>
      <c r="B122" s="4" t="s">
        <v>462</v>
      </c>
      <c r="C122" s="24"/>
      <c r="D122" s="24">
        <v>1</v>
      </c>
      <c r="E122" s="24">
        <v>3</v>
      </c>
      <c r="F122" s="24">
        <v>2</v>
      </c>
      <c r="G122" s="138">
        <v>0</v>
      </c>
      <c r="H122" s="140"/>
      <c r="I122" s="33"/>
      <c r="J122" s="138">
        <v>0</v>
      </c>
    </row>
    <row r="123" spans="1:10" ht="16.5">
      <c r="A123" s="24">
        <v>411</v>
      </c>
      <c r="B123" s="4" t="s">
        <v>463</v>
      </c>
      <c r="C123" s="24"/>
      <c r="D123" s="24">
        <v>1</v>
      </c>
      <c r="E123" s="24">
        <v>3</v>
      </c>
      <c r="F123" s="24">
        <v>3</v>
      </c>
      <c r="G123" s="138">
        <v>0</v>
      </c>
      <c r="H123" s="140"/>
      <c r="I123" s="33"/>
      <c r="J123" s="138">
        <v>0</v>
      </c>
    </row>
    <row r="124" spans="1:10" ht="16.5">
      <c r="A124" s="24">
        <v>412</v>
      </c>
      <c r="B124" s="4" t="s">
        <v>464</v>
      </c>
      <c r="C124" s="24"/>
      <c r="D124" s="24">
        <v>1</v>
      </c>
      <c r="E124" s="24">
        <v>3</v>
      </c>
      <c r="F124" s="24">
        <v>4</v>
      </c>
      <c r="G124" s="138">
        <v>0</v>
      </c>
      <c r="H124" s="140"/>
      <c r="I124" s="33"/>
      <c r="J124" s="138">
        <v>0</v>
      </c>
    </row>
    <row r="125" spans="1:10" ht="16.5">
      <c r="A125" s="24" t="s">
        <v>465</v>
      </c>
      <c r="B125" s="4" t="s">
        <v>466</v>
      </c>
      <c r="C125" s="24"/>
      <c r="D125" s="24">
        <v>1</v>
      </c>
      <c r="E125" s="24">
        <v>3</v>
      </c>
      <c r="F125" s="24">
        <v>5</v>
      </c>
      <c r="G125" s="138">
        <v>2409206</v>
      </c>
      <c r="H125" s="140"/>
      <c r="I125" s="33"/>
      <c r="J125" s="138">
        <v>3317942</v>
      </c>
    </row>
    <row r="126" spans="1:10" ht="16.5">
      <c r="A126" s="24" t="s">
        <v>467</v>
      </c>
      <c r="B126" s="4" t="s">
        <v>468</v>
      </c>
      <c r="C126" s="24"/>
      <c r="D126" s="24">
        <v>1</v>
      </c>
      <c r="E126" s="24">
        <v>3</v>
      </c>
      <c r="F126" s="24">
        <v>6</v>
      </c>
      <c r="G126" s="138">
        <v>0</v>
      </c>
      <c r="H126" s="140"/>
      <c r="I126" s="33"/>
      <c r="J126" s="138">
        <v>0</v>
      </c>
    </row>
    <row r="127" spans="1:10" ht="25.5">
      <c r="A127" s="24">
        <v>417</v>
      </c>
      <c r="B127" s="4" t="s">
        <v>469</v>
      </c>
      <c r="C127" s="24"/>
      <c r="D127" s="24">
        <v>1</v>
      </c>
      <c r="E127" s="24">
        <v>3</v>
      </c>
      <c r="F127" s="24">
        <v>7</v>
      </c>
      <c r="G127" s="138">
        <v>0</v>
      </c>
      <c r="H127" s="140"/>
      <c r="I127" s="33"/>
      <c r="J127" s="138">
        <v>0</v>
      </c>
    </row>
    <row r="128" spans="1:10" ht="16.5">
      <c r="A128" s="24">
        <v>419</v>
      </c>
      <c r="B128" s="4" t="s">
        <v>470</v>
      </c>
      <c r="C128" s="24"/>
      <c r="D128" s="24">
        <v>1</v>
      </c>
      <c r="E128" s="24">
        <v>3</v>
      </c>
      <c r="F128" s="24">
        <v>8</v>
      </c>
      <c r="G128" s="138">
        <v>0</v>
      </c>
      <c r="H128" s="140"/>
      <c r="I128" s="33"/>
      <c r="J128" s="138">
        <v>0</v>
      </c>
    </row>
    <row r="129" spans="1:10" ht="16.5">
      <c r="A129" s="24">
        <v>408</v>
      </c>
      <c r="B129" s="31" t="s">
        <v>471</v>
      </c>
      <c r="C129" s="24"/>
      <c r="D129" s="24">
        <v>1</v>
      </c>
      <c r="E129" s="24">
        <v>3</v>
      </c>
      <c r="F129" s="24">
        <v>9</v>
      </c>
      <c r="G129" s="138">
        <v>0</v>
      </c>
      <c r="H129" s="140"/>
      <c r="I129" s="33"/>
      <c r="J129" s="138">
        <v>0</v>
      </c>
    </row>
    <row r="130" spans="1:10" ht="26.25">
      <c r="A130" s="24"/>
      <c r="B130" s="31" t="s">
        <v>91</v>
      </c>
      <c r="C130" s="24"/>
      <c r="D130" s="24">
        <v>1</v>
      </c>
      <c r="E130" s="24">
        <v>4</v>
      </c>
      <c r="F130" s="24">
        <v>0</v>
      </c>
      <c r="G130" s="138">
        <v>7698996</v>
      </c>
      <c r="H130" s="140"/>
      <c r="I130" s="33"/>
      <c r="J130" s="138">
        <v>8604223</v>
      </c>
    </row>
    <row r="131" spans="1:10" ht="16.5">
      <c r="A131" s="24">
        <v>42</v>
      </c>
      <c r="B131" s="31" t="s">
        <v>92</v>
      </c>
      <c r="C131" s="24"/>
      <c r="D131" s="24">
        <v>1</v>
      </c>
      <c r="E131" s="24">
        <v>4</v>
      </c>
      <c r="F131" s="24">
        <v>1</v>
      </c>
      <c r="G131" s="138">
        <v>3869902</v>
      </c>
      <c r="H131" s="140"/>
      <c r="I131" s="33"/>
      <c r="J131" s="138">
        <v>4333504</v>
      </c>
    </row>
    <row r="132" spans="1:10" ht="16.5">
      <c r="A132" s="24">
        <v>420</v>
      </c>
      <c r="B132" s="4" t="s">
        <v>472</v>
      </c>
      <c r="C132" s="24"/>
      <c r="D132" s="24">
        <v>1</v>
      </c>
      <c r="E132" s="24">
        <v>4</v>
      </c>
      <c r="F132" s="24">
        <v>2</v>
      </c>
      <c r="G132" s="138">
        <v>0</v>
      </c>
      <c r="H132" s="140"/>
      <c r="I132" s="33"/>
      <c r="J132" s="138">
        <v>0</v>
      </c>
    </row>
    <row r="133" spans="1:10" ht="16.5">
      <c r="A133" s="24">
        <v>421</v>
      </c>
      <c r="B133" s="4" t="s">
        <v>473</v>
      </c>
      <c r="C133" s="24"/>
      <c r="D133" s="24">
        <v>1</v>
      </c>
      <c r="E133" s="24">
        <v>4</v>
      </c>
      <c r="F133" s="24">
        <v>3</v>
      </c>
      <c r="G133" s="138">
        <v>0</v>
      </c>
      <c r="H133" s="140"/>
      <c r="I133" s="33"/>
      <c r="J133" s="138">
        <v>0</v>
      </c>
    </row>
    <row r="134" spans="1:10" ht="16.5">
      <c r="A134" s="24">
        <v>422</v>
      </c>
      <c r="B134" s="4" t="s">
        <v>474</v>
      </c>
      <c r="C134" s="24"/>
      <c r="D134" s="24">
        <v>1</v>
      </c>
      <c r="E134" s="24">
        <v>4</v>
      </c>
      <c r="F134" s="24">
        <v>4</v>
      </c>
      <c r="G134" s="138">
        <v>2044500</v>
      </c>
      <c r="H134" s="140"/>
      <c r="I134" s="33"/>
      <c r="J134" s="138">
        <v>2697000</v>
      </c>
    </row>
    <row r="135" spans="1:10" ht="16.5">
      <c r="A135" s="24">
        <v>423</v>
      </c>
      <c r="B135" s="4" t="s">
        <v>475</v>
      </c>
      <c r="C135" s="24"/>
      <c r="D135" s="24">
        <v>1</v>
      </c>
      <c r="E135" s="24">
        <v>4</v>
      </c>
      <c r="F135" s="24">
        <v>5</v>
      </c>
      <c r="G135" s="138">
        <v>0</v>
      </c>
      <c r="H135" s="140"/>
      <c r="I135" s="33"/>
      <c r="J135" s="138">
        <v>0</v>
      </c>
    </row>
    <row r="136" spans="1:10" ht="16.5">
      <c r="A136" s="24" t="s">
        <v>476</v>
      </c>
      <c r="B136" s="4" t="s">
        <v>477</v>
      </c>
      <c r="C136" s="24"/>
      <c r="D136" s="24">
        <v>1</v>
      </c>
      <c r="E136" s="24">
        <v>4</v>
      </c>
      <c r="F136" s="24">
        <v>6</v>
      </c>
      <c r="G136" s="138">
        <v>1825402</v>
      </c>
      <c r="H136" s="140"/>
      <c r="I136" s="33"/>
      <c r="J136" s="138">
        <v>1636504</v>
      </c>
    </row>
    <row r="137" spans="1:10" ht="25.5">
      <c r="A137" s="24">
        <v>427</v>
      </c>
      <c r="B137" s="4" t="s">
        <v>478</v>
      </c>
      <c r="C137" s="24"/>
      <c r="D137" s="24">
        <v>1</v>
      </c>
      <c r="E137" s="24">
        <v>4</v>
      </c>
      <c r="F137" s="24">
        <v>7</v>
      </c>
      <c r="G137" s="138">
        <v>0</v>
      </c>
      <c r="H137" s="140"/>
      <c r="I137" s="33"/>
      <c r="J137" s="138">
        <v>0</v>
      </c>
    </row>
    <row r="138" spans="1:10" ht="16.5">
      <c r="A138" s="24">
        <v>429</v>
      </c>
      <c r="B138" s="4" t="s">
        <v>479</v>
      </c>
      <c r="C138" s="24"/>
      <c r="D138" s="24">
        <v>1</v>
      </c>
      <c r="E138" s="24">
        <v>4</v>
      </c>
      <c r="F138" s="24">
        <v>8</v>
      </c>
      <c r="G138" s="138">
        <v>0</v>
      </c>
      <c r="H138" s="140"/>
      <c r="I138" s="33"/>
      <c r="J138" s="138">
        <v>0</v>
      </c>
    </row>
    <row r="139" spans="1:10" ht="16.5">
      <c r="A139" s="24">
        <v>43</v>
      </c>
      <c r="B139" s="31" t="s">
        <v>93</v>
      </c>
      <c r="C139" s="24"/>
      <c r="D139" s="24">
        <v>1</v>
      </c>
      <c r="E139" s="24">
        <v>4</v>
      </c>
      <c r="F139" s="24">
        <v>9</v>
      </c>
      <c r="G139" s="138">
        <v>3360526</v>
      </c>
      <c r="H139" s="140"/>
      <c r="I139" s="33"/>
      <c r="J139" s="138">
        <v>3787139</v>
      </c>
    </row>
    <row r="140" spans="1:10" ht="16.5">
      <c r="A140" s="24">
        <v>430</v>
      </c>
      <c r="B140" s="4" t="s">
        <v>480</v>
      </c>
      <c r="C140" s="24"/>
      <c r="D140" s="24">
        <v>1</v>
      </c>
      <c r="E140" s="24">
        <v>5</v>
      </c>
      <c r="F140" s="24">
        <v>0</v>
      </c>
      <c r="G140" s="138">
        <v>24403</v>
      </c>
      <c r="H140" s="140"/>
      <c r="I140" s="33"/>
      <c r="J140" s="138">
        <v>67799</v>
      </c>
    </row>
    <row r="141" spans="1:10" ht="16.5">
      <c r="A141" s="24">
        <v>431</v>
      </c>
      <c r="B141" s="4" t="s">
        <v>481</v>
      </c>
      <c r="C141" s="24"/>
      <c r="D141" s="24">
        <v>1</v>
      </c>
      <c r="E141" s="24">
        <v>5</v>
      </c>
      <c r="F141" s="24">
        <v>1</v>
      </c>
      <c r="G141" s="138">
        <v>0</v>
      </c>
      <c r="H141" s="140"/>
      <c r="I141" s="33"/>
      <c r="J141" s="138">
        <v>0</v>
      </c>
    </row>
    <row r="142" spans="1:10" ht="16.5">
      <c r="A142" s="24">
        <v>432</v>
      </c>
      <c r="B142" s="4" t="s">
        <v>482</v>
      </c>
      <c r="C142" s="24"/>
      <c r="D142" s="24">
        <v>1</v>
      </c>
      <c r="E142" s="24">
        <v>5</v>
      </c>
      <c r="F142" s="24">
        <v>2</v>
      </c>
      <c r="G142" s="138">
        <v>1675505</v>
      </c>
      <c r="H142" s="140"/>
      <c r="I142" s="33"/>
      <c r="J142" s="138">
        <v>1955495</v>
      </c>
    </row>
    <row r="143" spans="1:10" ht="16.5">
      <c r="A143" s="24">
        <v>433</v>
      </c>
      <c r="B143" s="4" t="s">
        <v>483</v>
      </c>
      <c r="C143" s="24"/>
      <c r="D143" s="24">
        <v>1</v>
      </c>
      <c r="E143" s="24">
        <v>5</v>
      </c>
      <c r="F143" s="24">
        <v>3</v>
      </c>
      <c r="G143" s="138">
        <v>1660308</v>
      </c>
      <c r="H143" s="140"/>
      <c r="I143" s="33"/>
      <c r="J143" s="138">
        <v>1763535</v>
      </c>
    </row>
    <row r="144" spans="1:10" ht="16.5">
      <c r="A144" s="24">
        <v>439</v>
      </c>
      <c r="B144" s="4" t="s">
        <v>484</v>
      </c>
      <c r="C144" s="24"/>
      <c r="D144" s="24">
        <v>1</v>
      </c>
      <c r="E144" s="24">
        <v>5</v>
      </c>
      <c r="F144" s="24">
        <v>4</v>
      </c>
      <c r="G144" s="138">
        <v>310</v>
      </c>
      <c r="H144" s="140"/>
      <c r="I144" s="33"/>
      <c r="J144" s="138">
        <v>310</v>
      </c>
    </row>
    <row r="145" spans="1:10" ht="16.5">
      <c r="A145" s="24">
        <v>44</v>
      </c>
      <c r="B145" s="31" t="s">
        <v>485</v>
      </c>
      <c r="C145" s="24"/>
      <c r="D145" s="24">
        <v>1</v>
      </c>
      <c r="E145" s="24">
        <v>5</v>
      </c>
      <c r="F145" s="24">
        <v>5</v>
      </c>
      <c r="G145" s="138">
        <v>0</v>
      </c>
      <c r="H145" s="140"/>
      <c r="I145" s="33"/>
      <c r="J145" s="138">
        <v>0</v>
      </c>
    </row>
    <row r="146" spans="1:10" ht="27">
      <c r="A146" s="24">
        <v>45</v>
      </c>
      <c r="B146" s="31" t="s">
        <v>94</v>
      </c>
      <c r="C146" s="24"/>
      <c r="D146" s="24">
        <v>1</v>
      </c>
      <c r="E146" s="24">
        <v>5</v>
      </c>
      <c r="F146" s="24">
        <v>6</v>
      </c>
      <c r="G146" s="138">
        <v>367896</v>
      </c>
      <c r="H146" s="140"/>
      <c r="I146" s="33"/>
      <c r="J146" s="138">
        <v>385871</v>
      </c>
    </row>
    <row r="147" spans="1:10" ht="16.5">
      <c r="A147" s="24" t="s">
        <v>486</v>
      </c>
      <c r="B147" s="4" t="s">
        <v>487</v>
      </c>
      <c r="C147" s="24"/>
      <c r="D147" s="24">
        <v>1</v>
      </c>
      <c r="E147" s="24">
        <v>5</v>
      </c>
      <c r="F147" s="24">
        <v>7</v>
      </c>
      <c r="G147" s="138">
        <v>360171</v>
      </c>
      <c r="H147" s="140"/>
      <c r="I147" s="33"/>
      <c r="J147" s="138">
        <v>380246</v>
      </c>
    </row>
    <row r="148" spans="1:10" ht="25.5">
      <c r="A148" s="24" t="s">
        <v>488</v>
      </c>
      <c r="B148" s="4" t="s">
        <v>489</v>
      </c>
      <c r="C148" s="24"/>
      <c r="D148" s="24">
        <v>1</v>
      </c>
      <c r="E148" s="24">
        <v>5</v>
      </c>
      <c r="F148" s="24">
        <v>8</v>
      </c>
      <c r="G148" s="138">
        <v>5473</v>
      </c>
      <c r="H148" s="140"/>
      <c r="I148" s="33"/>
      <c r="J148" s="138">
        <v>4636</v>
      </c>
    </row>
    <row r="149" spans="1:10" ht="16.5">
      <c r="A149" s="24" t="s">
        <v>490</v>
      </c>
      <c r="B149" s="4" t="s">
        <v>491</v>
      </c>
      <c r="C149" s="24"/>
      <c r="D149" s="24">
        <v>1</v>
      </c>
      <c r="E149" s="24">
        <v>5</v>
      </c>
      <c r="F149" s="24">
        <v>9</v>
      </c>
      <c r="G149" s="138">
        <v>2252</v>
      </c>
      <c r="H149" s="140"/>
      <c r="I149" s="33"/>
      <c r="J149" s="138">
        <v>989</v>
      </c>
    </row>
    <row r="150" spans="1:10" ht="16.5">
      <c r="A150" s="24">
        <v>46</v>
      </c>
      <c r="B150" s="31" t="s">
        <v>492</v>
      </c>
      <c r="C150" s="24"/>
      <c r="D150" s="24">
        <v>1</v>
      </c>
      <c r="E150" s="24">
        <v>6</v>
      </c>
      <c r="F150" s="24">
        <v>0</v>
      </c>
      <c r="G150" s="138">
        <v>58486</v>
      </c>
      <c r="H150" s="140"/>
      <c r="I150" s="33"/>
      <c r="J150" s="138">
        <v>65505</v>
      </c>
    </row>
    <row r="151" spans="1:10" ht="16.5">
      <c r="A151" s="24">
        <v>47</v>
      </c>
      <c r="B151" s="31" t="s">
        <v>493</v>
      </c>
      <c r="C151" s="24"/>
      <c r="D151" s="24">
        <v>1</v>
      </c>
      <c r="E151" s="24">
        <v>6</v>
      </c>
      <c r="F151" s="24">
        <v>1</v>
      </c>
      <c r="G151" s="138">
        <v>0</v>
      </c>
      <c r="H151" s="140"/>
      <c r="I151" s="33"/>
      <c r="J151" s="138">
        <v>0</v>
      </c>
    </row>
    <row r="152" spans="1:10" ht="16.5">
      <c r="A152" s="24" t="s">
        <v>494</v>
      </c>
      <c r="B152" s="31" t="s">
        <v>495</v>
      </c>
      <c r="C152" s="24"/>
      <c r="D152" s="24">
        <v>1</v>
      </c>
      <c r="E152" s="24">
        <v>6</v>
      </c>
      <c r="F152" s="24">
        <v>2</v>
      </c>
      <c r="G152" s="138">
        <v>42186</v>
      </c>
      <c r="H152" s="140"/>
      <c r="I152" s="33"/>
      <c r="J152" s="138">
        <v>32204</v>
      </c>
    </row>
    <row r="153" spans="1:10" ht="16.5">
      <c r="A153" s="24">
        <v>481</v>
      </c>
      <c r="B153" s="31" t="s">
        <v>496</v>
      </c>
      <c r="C153" s="24"/>
      <c r="D153" s="24">
        <v>1</v>
      </c>
      <c r="E153" s="24">
        <v>6</v>
      </c>
      <c r="F153" s="24">
        <v>3</v>
      </c>
      <c r="G153" s="138">
        <v>0</v>
      </c>
      <c r="H153" s="140"/>
      <c r="I153" s="33"/>
      <c r="J153" s="138">
        <v>0</v>
      </c>
    </row>
    <row r="154" spans="1:10" ht="16.5">
      <c r="A154" s="24" t="s">
        <v>497</v>
      </c>
      <c r="B154" s="31" t="s">
        <v>498</v>
      </c>
      <c r="C154" s="24"/>
      <c r="D154" s="24">
        <v>1</v>
      </c>
      <c r="E154" s="24">
        <v>6</v>
      </c>
      <c r="F154" s="24">
        <v>4</v>
      </c>
      <c r="G154" s="138">
        <v>0</v>
      </c>
      <c r="H154" s="140"/>
      <c r="I154" s="33"/>
      <c r="J154" s="138">
        <v>3199</v>
      </c>
    </row>
    <row r="155" spans="1:10" ht="16.5">
      <c r="A155" s="24">
        <v>495</v>
      </c>
      <c r="B155" s="31" t="s">
        <v>499</v>
      </c>
      <c r="C155" s="24"/>
      <c r="D155" s="24">
        <v>1</v>
      </c>
      <c r="E155" s="24">
        <v>6</v>
      </c>
      <c r="F155" s="24">
        <v>5</v>
      </c>
      <c r="G155" s="138">
        <v>0</v>
      </c>
      <c r="H155" s="140"/>
      <c r="I155" s="33"/>
      <c r="J155" s="138">
        <v>0</v>
      </c>
    </row>
    <row r="156" spans="1:10" ht="26.25">
      <c r="A156" s="24"/>
      <c r="B156" s="31" t="s">
        <v>95</v>
      </c>
      <c r="C156" s="24"/>
      <c r="D156" s="24">
        <v>1</v>
      </c>
      <c r="E156" s="24">
        <v>6</v>
      </c>
      <c r="F156" s="24">
        <v>6</v>
      </c>
      <c r="G156" s="138">
        <v>28311550</v>
      </c>
      <c r="H156" s="140"/>
      <c r="I156" s="33"/>
      <c r="J156" s="138">
        <v>30091314</v>
      </c>
    </row>
    <row r="157" spans="1:10" ht="16.5">
      <c r="A157" s="24">
        <v>89</v>
      </c>
      <c r="B157" s="4" t="s">
        <v>500</v>
      </c>
      <c r="C157" s="24"/>
      <c r="D157" s="24">
        <v>1</v>
      </c>
      <c r="E157" s="24">
        <v>6</v>
      </c>
      <c r="F157" s="24">
        <v>7</v>
      </c>
      <c r="G157" s="138">
        <v>665252</v>
      </c>
      <c r="H157" s="140"/>
      <c r="I157" s="33"/>
      <c r="J157" s="138">
        <v>665252</v>
      </c>
    </row>
    <row r="158" spans="1:10" ht="16.5">
      <c r="A158" s="24"/>
      <c r="B158" s="4" t="s">
        <v>501</v>
      </c>
      <c r="C158" s="24"/>
      <c r="D158" s="24">
        <v>1</v>
      </c>
      <c r="E158" s="24">
        <v>6</v>
      </c>
      <c r="F158" s="24">
        <v>8</v>
      </c>
      <c r="G158" s="138">
        <v>28976802</v>
      </c>
      <c r="H158" s="140"/>
      <c r="I158" s="33"/>
      <c r="J158" s="138">
        <v>30756566</v>
      </c>
    </row>
    <row r="159" spans="1:10">
      <c r="G159" s="100"/>
      <c r="J159" s="100"/>
    </row>
    <row r="161" spans="1:10" s="45" customFormat="1">
      <c r="A161" s="142" t="s">
        <v>686</v>
      </c>
      <c r="B161" s="143"/>
      <c r="C161" s="70" t="s">
        <v>648</v>
      </c>
      <c r="E161" s="56"/>
      <c r="F161" s="56"/>
      <c r="G161" s="90"/>
      <c r="H161" s="90"/>
      <c r="I161" s="78" t="s">
        <v>330</v>
      </c>
      <c r="J161" s="70"/>
    </row>
    <row r="162" spans="1:10" s="45" customFormat="1">
      <c r="A162" s="144"/>
      <c r="B162" s="145"/>
      <c r="C162" s="70" t="s">
        <v>657</v>
      </c>
      <c r="E162" s="56"/>
      <c r="F162" s="56"/>
      <c r="G162" s="90"/>
      <c r="H162" s="90"/>
      <c r="I162" s="78" t="s">
        <v>664</v>
      </c>
      <c r="J162" s="70"/>
    </row>
    <row r="163" spans="1:10" s="45" customFormat="1">
      <c r="C163" s="70" t="s">
        <v>649</v>
      </c>
      <c r="E163" s="57"/>
      <c r="G163" s="70"/>
      <c r="H163" s="70"/>
      <c r="I163" s="70"/>
      <c r="J163" s="70"/>
    </row>
    <row r="164" spans="1:10" s="45" customFormat="1">
      <c r="G164" s="70"/>
      <c r="H164" s="70"/>
      <c r="I164" s="70"/>
      <c r="J164" s="70"/>
    </row>
    <row r="165" spans="1:10" s="45" customFormat="1">
      <c r="G165" s="70"/>
      <c r="H165" s="70"/>
      <c r="I165" s="70"/>
      <c r="J165" s="70"/>
    </row>
    <row r="166" spans="1:10" s="45" customFormat="1">
      <c r="G166" s="70"/>
      <c r="H166" s="70"/>
      <c r="I166" s="70"/>
      <c r="J166" s="70"/>
    </row>
    <row r="167" spans="1:10" s="45" customFormat="1">
      <c r="G167" s="70"/>
      <c r="H167" s="70"/>
      <c r="I167" s="70"/>
      <c r="J167" s="70"/>
    </row>
  </sheetData>
  <mergeCells count="24">
    <mergeCell ref="B3:J3"/>
    <mergeCell ref="B4:J4"/>
    <mergeCell ref="B5:J5"/>
    <mergeCell ref="B6:J6"/>
    <mergeCell ref="D15:F15"/>
    <mergeCell ref="D14:F14"/>
    <mergeCell ref="B7:J7"/>
    <mergeCell ref="H8:I8"/>
    <mergeCell ref="A11:J11"/>
    <mergeCell ref="C12:H12"/>
    <mergeCell ref="D90:F90"/>
    <mergeCell ref="A14:A18"/>
    <mergeCell ref="D89:F89"/>
    <mergeCell ref="D17:F17"/>
    <mergeCell ref="G17:I17"/>
    <mergeCell ref="D18:F18"/>
    <mergeCell ref="G16:I16"/>
    <mergeCell ref="B14:B18"/>
    <mergeCell ref="D19:F19"/>
    <mergeCell ref="D20:F20"/>
    <mergeCell ref="C14:C18"/>
    <mergeCell ref="G14:I14"/>
    <mergeCell ref="G15:I15"/>
    <mergeCell ref="D16:F16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G21:J87 J105:J158 G105:G158 J91:J103 G91:G103">
      <formula1>0</formula1>
    </dataValidation>
    <dataValidation type="custom" operator="equal" allowBlank="1" showInputMessage="1" showErrorMessage="1" errorTitle="Greška" error="Vrijednost mora biti cjelobrojna - ponovite unos." sqref="G104 J104">
      <formula1>ISNUMBER(G104)</formula1>
    </dataValidation>
  </dataValidations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opLeftCell="A25" zoomScaleSheetLayoutView="100" workbookViewId="0">
      <selection activeCell="K85" sqref="K85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126</v>
      </c>
    </row>
    <row r="2" spans="1:10" ht="13.5">
      <c r="I2" s="3" t="s">
        <v>158</v>
      </c>
      <c r="J2" s="27"/>
    </row>
    <row r="3" spans="1:10" ht="13.5">
      <c r="A3" s="44" t="s">
        <v>332</v>
      </c>
      <c r="B3" s="227"/>
      <c r="C3" s="227"/>
      <c r="D3" s="227"/>
      <c r="E3" s="227"/>
      <c r="F3" s="227"/>
      <c r="G3" s="227"/>
      <c r="H3" s="227"/>
      <c r="I3" s="227"/>
      <c r="J3" s="62"/>
    </row>
    <row r="4" spans="1:10" ht="13.5">
      <c r="A4" s="44" t="s">
        <v>176</v>
      </c>
      <c r="B4" s="227"/>
      <c r="C4" s="227"/>
      <c r="D4" s="227"/>
      <c r="E4" s="227"/>
      <c r="F4" s="227"/>
      <c r="G4" s="227"/>
      <c r="H4" s="227"/>
      <c r="I4" s="227"/>
      <c r="J4" s="62"/>
    </row>
    <row r="5" spans="1:10">
      <c r="A5" s="44" t="s">
        <v>177</v>
      </c>
      <c r="B5" s="228"/>
      <c r="C5" s="228"/>
      <c r="D5" s="228"/>
      <c r="E5" s="228"/>
      <c r="F5" s="228"/>
      <c r="G5" s="228"/>
      <c r="H5" s="228"/>
      <c r="I5" s="228"/>
      <c r="J5" s="63"/>
    </row>
    <row r="6" spans="1:10">
      <c r="A6" s="44" t="s">
        <v>178</v>
      </c>
      <c r="B6" s="229"/>
      <c r="C6" s="229"/>
      <c r="D6" s="229"/>
      <c r="E6" s="229"/>
      <c r="F6" s="229"/>
      <c r="G6" s="229"/>
      <c r="H6" s="229"/>
      <c r="I6" s="229"/>
      <c r="J6" s="64"/>
    </row>
    <row r="7" spans="1:10">
      <c r="A7" s="44" t="s">
        <v>179</v>
      </c>
      <c r="B7" s="229"/>
      <c r="C7" s="229"/>
      <c r="D7" s="229"/>
      <c r="E7" s="229"/>
      <c r="F7" s="229"/>
      <c r="G7" s="229"/>
      <c r="H7" s="229"/>
      <c r="I7" s="229"/>
      <c r="J7" s="64"/>
    </row>
    <row r="8" spans="1:10">
      <c r="F8" s="27"/>
      <c r="G8" s="27"/>
      <c r="H8" s="27"/>
      <c r="I8" s="27"/>
      <c r="J8" s="27"/>
    </row>
    <row r="10" spans="1:10">
      <c r="A10" s="230" t="s">
        <v>504</v>
      </c>
      <c r="B10" s="230"/>
      <c r="C10" s="230"/>
      <c r="D10" s="230"/>
      <c r="E10" s="230"/>
      <c r="F10" s="230"/>
      <c r="G10" s="230"/>
      <c r="H10" s="230"/>
      <c r="I10" s="230"/>
    </row>
    <row r="11" spans="1:10">
      <c r="A11" s="232" t="s">
        <v>505</v>
      </c>
      <c r="B11" s="232"/>
      <c r="C11" s="232"/>
      <c r="D11" s="232"/>
      <c r="E11" s="232"/>
      <c r="F11" s="232"/>
      <c r="G11" s="232"/>
      <c r="H11" s="232"/>
      <c r="I11" s="232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33" t="s">
        <v>678</v>
      </c>
      <c r="C13" s="233"/>
      <c r="D13" s="233"/>
      <c r="E13" s="233"/>
      <c r="F13" s="233"/>
      <c r="G13" s="233"/>
      <c r="H13" s="233"/>
    </row>
    <row r="15" spans="1:10">
      <c r="I15" s="35" t="s">
        <v>506</v>
      </c>
    </row>
    <row r="16" spans="1:10" ht="12.75" customHeight="1">
      <c r="A16" s="172" t="s">
        <v>606</v>
      </c>
      <c r="B16" s="226" t="s">
        <v>507</v>
      </c>
      <c r="C16" s="231" t="s">
        <v>182</v>
      </c>
      <c r="D16" s="226" t="s">
        <v>508</v>
      </c>
      <c r="E16" s="226" t="s">
        <v>509</v>
      </c>
      <c r="F16" s="226"/>
      <c r="G16" s="226"/>
      <c r="H16" s="226" t="s">
        <v>335</v>
      </c>
      <c r="I16" s="226"/>
    </row>
    <row r="17" spans="1:9" ht="12.75" customHeight="1">
      <c r="A17" s="214"/>
      <c r="B17" s="226"/>
      <c r="C17" s="231"/>
      <c r="D17" s="226"/>
      <c r="E17" s="226"/>
      <c r="F17" s="226"/>
      <c r="G17" s="226"/>
      <c r="H17" s="226"/>
      <c r="I17" s="226"/>
    </row>
    <row r="18" spans="1:9">
      <c r="A18" s="214"/>
      <c r="B18" s="226"/>
      <c r="C18" s="231"/>
      <c r="D18" s="226"/>
      <c r="E18" s="226"/>
      <c r="F18" s="226"/>
      <c r="G18" s="226"/>
      <c r="H18" s="226"/>
      <c r="I18" s="226"/>
    </row>
    <row r="19" spans="1:9" ht="25.5" customHeight="1">
      <c r="A19" s="214"/>
      <c r="B19" s="226"/>
      <c r="C19" s="231"/>
      <c r="D19" s="226"/>
      <c r="E19" s="226"/>
      <c r="F19" s="226"/>
      <c r="G19" s="226"/>
      <c r="H19" s="226" t="s">
        <v>510</v>
      </c>
      <c r="I19" s="226" t="s">
        <v>511</v>
      </c>
    </row>
    <row r="20" spans="1:9">
      <c r="A20" s="215"/>
      <c r="B20" s="226"/>
      <c r="C20" s="231"/>
      <c r="D20" s="226"/>
      <c r="E20" s="226"/>
      <c r="F20" s="226"/>
      <c r="G20" s="226"/>
      <c r="H20" s="226"/>
      <c r="I20" s="226"/>
    </row>
    <row r="21" spans="1:9">
      <c r="A21" s="24">
        <v>1</v>
      </c>
      <c r="B21" s="24">
        <v>2</v>
      </c>
      <c r="C21" s="24">
        <v>3</v>
      </c>
      <c r="D21" s="24">
        <v>4</v>
      </c>
      <c r="E21" s="157">
        <v>5</v>
      </c>
      <c r="F21" s="157"/>
      <c r="G21" s="157"/>
      <c r="H21" s="24">
        <v>6</v>
      </c>
      <c r="I21" s="24">
        <v>7</v>
      </c>
    </row>
    <row r="22" spans="1:9" ht="27" customHeight="1">
      <c r="A22" s="24"/>
      <c r="B22" s="36" t="s">
        <v>512</v>
      </c>
      <c r="C22" s="24"/>
      <c r="D22" s="24"/>
      <c r="E22" s="157"/>
      <c r="F22" s="157"/>
      <c r="G22" s="157"/>
      <c r="H22" s="24"/>
      <c r="I22" s="24"/>
    </row>
    <row r="23" spans="1:9" ht="15" customHeight="1">
      <c r="A23" s="24" t="s">
        <v>513</v>
      </c>
      <c r="B23" s="31" t="s">
        <v>514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515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516</v>
      </c>
      <c r="B25" s="4" t="s">
        <v>517</v>
      </c>
      <c r="C25" s="24"/>
      <c r="D25" s="24" t="s">
        <v>167</v>
      </c>
      <c r="E25" s="24"/>
      <c r="F25" s="24"/>
      <c r="G25" s="24"/>
      <c r="H25" s="24"/>
      <c r="I25" s="24"/>
    </row>
    <row r="26" spans="1:9" ht="15.75" customHeight="1">
      <c r="A26" s="24" t="s">
        <v>518</v>
      </c>
      <c r="B26" s="4" t="s">
        <v>168</v>
      </c>
      <c r="C26" s="24"/>
      <c r="D26" s="24" t="s">
        <v>519</v>
      </c>
      <c r="E26" s="24"/>
      <c r="F26" s="24"/>
      <c r="G26" s="24"/>
      <c r="H26" s="24"/>
      <c r="I26" s="24"/>
    </row>
    <row r="27" spans="1:9" ht="27" customHeight="1">
      <c r="A27" s="24" t="s">
        <v>520</v>
      </c>
      <c r="B27" s="4" t="s">
        <v>521</v>
      </c>
      <c r="C27" s="24"/>
      <c r="D27" s="24" t="s">
        <v>167</v>
      </c>
      <c r="E27" s="24"/>
      <c r="F27" s="24"/>
      <c r="G27" s="24"/>
      <c r="H27" s="24"/>
      <c r="I27" s="24"/>
    </row>
    <row r="28" spans="1:9" ht="15.75" customHeight="1">
      <c r="A28" s="24" t="s">
        <v>522</v>
      </c>
      <c r="B28" s="4" t="s">
        <v>169</v>
      </c>
      <c r="C28" s="24"/>
      <c r="D28" s="24" t="s">
        <v>519</v>
      </c>
      <c r="E28" s="24"/>
      <c r="F28" s="24"/>
      <c r="G28" s="24"/>
      <c r="H28" s="24"/>
      <c r="I28" s="24"/>
    </row>
    <row r="29" spans="1:9" ht="15.75" customHeight="1">
      <c r="A29" s="24" t="s">
        <v>523</v>
      </c>
      <c r="B29" s="4" t="s">
        <v>524</v>
      </c>
      <c r="C29" s="24"/>
      <c r="D29" s="24" t="s">
        <v>519</v>
      </c>
      <c r="E29" s="24"/>
      <c r="F29" s="24"/>
      <c r="G29" s="24"/>
      <c r="H29" s="24"/>
      <c r="I29" s="24"/>
    </row>
    <row r="30" spans="1:9" ht="13.5" customHeight="1">
      <c r="A30" s="24" t="s">
        <v>525</v>
      </c>
      <c r="B30" s="4" t="s">
        <v>526</v>
      </c>
      <c r="C30" s="24"/>
      <c r="D30" s="24" t="s">
        <v>519</v>
      </c>
      <c r="E30" s="24"/>
      <c r="F30" s="24"/>
      <c r="G30" s="24"/>
      <c r="H30" s="24"/>
      <c r="I30" s="24"/>
    </row>
    <row r="31" spans="1:9" ht="26.25" customHeight="1">
      <c r="A31" s="24" t="s">
        <v>527</v>
      </c>
      <c r="B31" s="4" t="s">
        <v>528</v>
      </c>
      <c r="C31" s="24"/>
      <c r="D31" s="24" t="s">
        <v>519</v>
      </c>
      <c r="E31" s="24"/>
      <c r="F31" s="24"/>
      <c r="G31" s="24"/>
      <c r="H31" s="24"/>
      <c r="I31" s="24"/>
    </row>
    <row r="32" spans="1:9" ht="15.75" customHeight="1">
      <c r="A32" s="32" t="s">
        <v>529</v>
      </c>
      <c r="B32" s="31" t="s">
        <v>96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530</v>
      </c>
      <c r="B33" s="4" t="s">
        <v>170</v>
      </c>
      <c r="C33" s="24"/>
      <c r="D33" s="24" t="s">
        <v>519</v>
      </c>
      <c r="E33" s="24"/>
      <c r="F33" s="24"/>
      <c r="G33" s="24"/>
      <c r="H33" s="24"/>
      <c r="I33" s="24"/>
    </row>
    <row r="34" spans="1:9" ht="13.5" customHeight="1">
      <c r="A34" s="24" t="s">
        <v>531</v>
      </c>
      <c r="B34" s="4" t="s">
        <v>171</v>
      </c>
      <c r="C34" s="24"/>
      <c r="D34" s="24" t="s">
        <v>519</v>
      </c>
      <c r="E34" s="24"/>
      <c r="F34" s="24"/>
      <c r="G34" s="24"/>
      <c r="H34" s="24"/>
      <c r="I34" s="24"/>
    </row>
    <row r="35" spans="1:9" ht="14.25" customHeight="1">
      <c r="A35" s="24" t="s">
        <v>532</v>
      </c>
      <c r="B35" s="4" t="s">
        <v>533</v>
      </c>
      <c r="C35" s="24"/>
      <c r="D35" s="24" t="s">
        <v>519</v>
      </c>
      <c r="E35" s="24"/>
      <c r="F35" s="24"/>
      <c r="G35" s="24"/>
      <c r="H35" s="24"/>
      <c r="I35" s="24"/>
    </row>
    <row r="36" spans="1:9" ht="14.25" customHeight="1">
      <c r="A36" s="24" t="s">
        <v>534</v>
      </c>
      <c r="B36" s="4" t="s">
        <v>172</v>
      </c>
      <c r="C36" s="24"/>
      <c r="D36" s="24" t="s">
        <v>519</v>
      </c>
      <c r="E36" s="24"/>
      <c r="F36" s="24"/>
      <c r="G36" s="24"/>
      <c r="H36" s="24"/>
      <c r="I36" s="24"/>
    </row>
    <row r="37" spans="1:9" ht="14.25" customHeight="1">
      <c r="A37" s="24" t="s">
        <v>535</v>
      </c>
      <c r="B37" s="4" t="s">
        <v>536</v>
      </c>
      <c r="C37" s="24"/>
      <c r="D37" s="24" t="s">
        <v>519</v>
      </c>
      <c r="E37" s="24"/>
      <c r="F37" s="24"/>
      <c r="G37" s="24"/>
      <c r="H37" s="24"/>
      <c r="I37" s="24"/>
    </row>
    <row r="38" spans="1:9" ht="13.5" customHeight="1">
      <c r="A38" s="24" t="s">
        <v>537</v>
      </c>
      <c r="B38" s="4" t="s">
        <v>173</v>
      </c>
      <c r="C38" s="24"/>
      <c r="D38" s="24" t="s">
        <v>519</v>
      </c>
      <c r="E38" s="24"/>
      <c r="F38" s="24"/>
      <c r="G38" s="24"/>
      <c r="H38" s="24"/>
      <c r="I38" s="24"/>
    </row>
    <row r="39" spans="1:9" ht="15" customHeight="1">
      <c r="A39" s="24" t="s">
        <v>538</v>
      </c>
      <c r="B39" s="4" t="s">
        <v>174</v>
      </c>
      <c r="C39" s="24"/>
      <c r="D39" s="24" t="s">
        <v>519</v>
      </c>
      <c r="E39" s="24"/>
      <c r="F39" s="24"/>
      <c r="G39" s="24"/>
      <c r="H39" s="24"/>
      <c r="I39" s="24"/>
    </row>
    <row r="40" spans="1:9" ht="15.75" customHeight="1">
      <c r="A40" s="32" t="s">
        <v>539</v>
      </c>
      <c r="B40" s="31" t="s">
        <v>97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540</v>
      </c>
      <c r="B41" s="31" t="s">
        <v>98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541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542</v>
      </c>
      <c r="B43" s="31" t="s">
        <v>99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543</v>
      </c>
      <c r="B44" s="4" t="s">
        <v>544</v>
      </c>
      <c r="C44" s="24"/>
      <c r="D44" s="24" t="s">
        <v>167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545</v>
      </c>
      <c r="B45" s="4" t="s">
        <v>546</v>
      </c>
      <c r="C45" s="24"/>
      <c r="D45" s="24" t="s">
        <v>167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547</v>
      </c>
      <c r="B46" s="4" t="s">
        <v>548</v>
      </c>
      <c r="C46" s="24"/>
      <c r="D46" s="24" t="s">
        <v>167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549</v>
      </c>
      <c r="B47" s="4" t="s">
        <v>550</v>
      </c>
      <c r="C47" s="24"/>
      <c r="D47" s="24" t="s">
        <v>167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551</v>
      </c>
      <c r="B48" s="4" t="s">
        <v>552</v>
      </c>
      <c r="C48" s="24"/>
      <c r="D48" s="24" t="s">
        <v>167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553</v>
      </c>
      <c r="B49" s="4" t="s">
        <v>554</v>
      </c>
      <c r="C49" s="24"/>
      <c r="D49" s="24" t="s">
        <v>167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555</v>
      </c>
      <c r="B50" s="31" t="s">
        <v>100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556</v>
      </c>
      <c r="B51" s="4" t="s">
        <v>557</v>
      </c>
      <c r="C51" s="24"/>
      <c r="D51" s="24" t="s">
        <v>175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558</v>
      </c>
      <c r="B52" s="4" t="s">
        <v>559</v>
      </c>
      <c r="C52" s="24"/>
      <c r="D52" s="24" t="s">
        <v>175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560</v>
      </c>
      <c r="B53" s="4" t="s">
        <v>561</v>
      </c>
      <c r="C53" s="24"/>
      <c r="D53" s="24" t="s">
        <v>175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562</v>
      </c>
      <c r="B54" s="4" t="s">
        <v>563</v>
      </c>
      <c r="C54" s="24"/>
      <c r="D54" s="24" t="s">
        <v>175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101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564</v>
      </c>
      <c r="B56" s="31" t="s">
        <v>102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565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566</v>
      </c>
      <c r="B58" s="31" t="s">
        <v>103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567</v>
      </c>
      <c r="B59" s="4" t="s">
        <v>568</v>
      </c>
      <c r="C59" s="24"/>
      <c r="D59" s="24" t="s">
        <v>167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569</v>
      </c>
      <c r="B60" s="4" t="s">
        <v>570</v>
      </c>
      <c r="C60" s="24"/>
      <c r="D60" s="24" t="s">
        <v>167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571</v>
      </c>
      <c r="B61" s="4" t="s">
        <v>572</v>
      </c>
      <c r="C61" s="24"/>
      <c r="D61" s="24" t="s">
        <v>167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573</v>
      </c>
      <c r="B62" s="4" t="s">
        <v>574</v>
      </c>
      <c r="C62" s="24"/>
      <c r="D62" s="24" t="s">
        <v>167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575</v>
      </c>
      <c r="B63" s="31" t="s">
        <v>104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576</v>
      </c>
      <c r="B64" s="4" t="s">
        <v>577</v>
      </c>
      <c r="C64" s="24"/>
      <c r="D64" s="24" t="s">
        <v>175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578</v>
      </c>
      <c r="B65" s="4" t="s">
        <v>579</v>
      </c>
      <c r="C65" s="24"/>
      <c r="D65" s="24" t="s">
        <v>175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580</v>
      </c>
      <c r="B66" s="4" t="s">
        <v>581</v>
      </c>
      <c r="C66" s="24"/>
      <c r="D66" s="24" t="s">
        <v>175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582</v>
      </c>
      <c r="B67" s="4" t="s">
        <v>583</v>
      </c>
      <c r="C67" s="24"/>
      <c r="D67" s="24" t="s">
        <v>175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584</v>
      </c>
      <c r="B68" s="4" t="s">
        <v>585</v>
      </c>
      <c r="C68" s="24"/>
      <c r="D68" s="24" t="s">
        <v>175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586</v>
      </c>
      <c r="B69" s="4" t="s">
        <v>587</v>
      </c>
      <c r="C69" s="24"/>
      <c r="D69" s="24" t="s">
        <v>175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588</v>
      </c>
      <c r="B70" s="31" t="s">
        <v>105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589</v>
      </c>
      <c r="B71" s="31" t="s">
        <v>106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590</v>
      </c>
      <c r="B72" s="4" t="s">
        <v>591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592</v>
      </c>
      <c r="B73" s="4" t="s">
        <v>593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594</v>
      </c>
      <c r="B74" s="4" t="s">
        <v>595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596</v>
      </c>
      <c r="B75" s="4" t="s">
        <v>597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598</v>
      </c>
      <c r="B76" s="4" t="s">
        <v>599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600</v>
      </c>
      <c r="B77" s="4" t="s">
        <v>601</v>
      </c>
      <c r="C77" s="24"/>
      <c r="D77" s="24" t="s">
        <v>167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602</v>
      </c>
      <c r="B78" s="4" t="s">
        <v>603</v>
      </c>
      <c r="C78" s="24"/>
      <c r="D78" s="24" t="s">
        <v>175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604</v>
      </c>
      <c r="B79" s="4" t="s">
        <v>605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5" customFormat="1" ht="13.5">
      <c r="A81" s="58" t="s">
        <v>5</v>
      </c>
      <c r="B81" s="37"/>
      <c r="H81" s="45" t="s">
        <v>330</v>
      </c>
    </row>
    <row r="82" spans="1:8" s="45" customFormat="1" ht="13.5">
      <c r="A82" s="59"/>
      <c r="B82" s="37"/>
      <c r="E82" s="60"/>
      <c r="F82" s="60"/>
      <c r="H82" s="60"/>
    </row>
    <row r="83" spans="1:8" s="45" customFormat="1">
      <c r="C83" s="45" t="s">
        <v>331</v>
      </c>
    </row>
    <row r="84" spans="1:8" s="45" customFormat="1"/>
    <row r="85" spans="1:8" s="45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31" workbookViewId="0">
      <selection activeCell="K24" sqref="K24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79" customWidth="1"/>
    <col min="8" max="8" width="15.85546875" style="79" customWidth="1"/>
    <col min="9" max="16384" width="9.140625" style="18"/>
  </cols>
  <sheetData>
    <row r="1" spans="1:12" ht="13.5">
      <c r="G1" s="67"/>
      <c r="H1" s="68" t="s">
        <v>126</v>
      </c>
    </row>
    <row r="2" spans="1:12" ht="13.5">
      <c r="G2" s="67"/>
      <c r="H2" s="82" t="s">
        <v>159</v>
      </c>
    </row>
    <row r="3" spans="1:12" ht="13.5">
      <c r="A3" s="47" t="s">
        <v>332</v>
      </c>
      <c r="B3" s="51" t="s">
        <v>645</v>
      </c>
      <c r="C3" s="49"/>
      <c r="D3" s="49"/>
      <c r="E3" s="49"/>
      <c r="F3" s="49"/>
      <c r="G3" s="91"/>
      <c r="H3" s="92"/>
      <c r="I3" s="48"/>
      <c r="L3" s="104"/>
    </row>
    <row r="4" spans="1:12" ht="13.5">
      <c r="A4" s="47" t="s">
        <v>176</v>
      </c>
      <c r="B4" s="52" t="s">
        <v>669</v>
      </c>
      <c r="C4" s="49"/>
      <c r="D4" s="49"/>
      <c r="E4" s="49"/>
      <c r="F4" s="49"/>
      <c r="G4" s="91"/>
      <c r="H4" s="92"/>
      <c r="I4" s="50"/>
    </row>
    <row r="5" spans="1:12">
      <c r="A5" s="47" t="s">
        <v>177</v>
      </c>
      <c r="B5" s="234" t="s">
        <v>644</v>
      </c>
      <c r="C5" s="235"/>
      <c r="D5" s="235"/>
      <c r="E5" s="235"/>
      <c r="F5" s="235"/>
      <c r="G5" s="235"/>
      <c r="H5" s="236"/>
      <c r="I5" s="50"/>
    </row>
    <row r="6" spans="1:12">
      <c r="A6" s="47" t="s">
        <v>179</v>
      </c>
      <c r="B6" s="237" t="s">
        <v>1</v>
      </c>
      <c r="C6" s="238"/>
      <c r="D6" s="238"/>
      <c r="E6" s="238"/>
      <c r="F6" s="238"/>
      <c r="G6" s="238"/>
      <c r="H6" s="239"/>
      <c r="I6" s="50"/>
    </row>
    <row r="7" spans="1:12">
      <c r="F7" s="104"/>
      <c r="G7" s="83"/>
      <c r="H7" s="83"/>
      <c r="I7" s="104"/>
    </row>
    <row r="8" spans="1:12">
      <c r="G8" s="67"/>
      <c r="H8" s="67"/>
    </row>
    <row r="9" spans="1:12" ht="12.75" customHeight="1">
      <c r="A9" s="244" t="s">
        <v>647</v>
      </c>
      <c r="B9" s="245"/>
      <c r="C9" s="245"/>
      <c r="D9" s="245"/>
      <c r="E9" s="245"/>
      <c r="F9" s="245"/>
      <c r="G9" s="245"/>
      <c r="H9" s="246"/>
      <c r="I9" s="38"/>
    </row>
    <row r="10" spans="1:12" ht="14.25" customHeight="1">
      <c r="A10" s="241" t="s">
        <v>646</v>
      </c>
      <c r="B10" s="242"/>
      <c r="C10" s="242"/>
      <c r="D10" s="242"/>
      <c r="E10" s="242"/>
      <c r="F10" s="242"/>
      <c r="G10" s="242"/>
      <c r="H10" s="243"/>
      <c r="I10" s="39"/>
    </row>
    <row r="11" spans="1:12">
      <c r="A11" s="240" t="s">
        <v>683</v>
      </c>
      <c r="B11" s="240"/>
      <c r="C11" s="240"/>
      <c r="D11" s="240"/>
      <c r="E11" s="240"/>
      <c r="F11" s="240"/>
      <c r="G11" s="240"/>
      <c r="H11" s="240"/>
    </row>
    <row r="12" spans="1:12">
      <c r="B12" s="105"/>
      <c r="C12" s="105"/>
      <c r="D12" s="105"/>
      <c r="E12" s="105"/>
      <c r="F12" s="105"/>
      <c r="G12" s="93"/>
      <c r="H12" s="93"/>
    </row>
    <row r="13" spans="1:12">
      <c r="G13" s="67"/>
      <c r="H13" s="67"/>
    </row>
    <row r="14" spans="1:12">
      <c r="G14" s="67"/>
      <c r="H14" s="94" t="s">
        <v>607</v>
      </c>
    </row>
    <row r="15" spans="1:12" ht="12.75" customHeight="1">
      <c r="A15" s="172" t="s">
        <v>121</v>
      </c>
      <c r="B15" s="172" t="s">
        <v>507</v>
      </c>
      <c r="C15" s="172" t="s">
        <v>182</v>
      </c>
      <c r="D15" s="256" t="s">
        <v>509</v>
      </c>
      <c r="E15" s="257"/>
      <c r="F15" s="258"/>
      <c r="G15" s="250" t="s">
        <v>335</v>
      </c>
      <c r="H15" s="251"/>
    </row>
    <row r="16" spans="1:12">
      <c r="A16" s="214"/>
      <c r="B16" s="214"/>
      <c r="C16" s="214"/>
      <c r="D16" s="259"/>
      <c r="E16" s="260"/>
      <c r="F16" s="261"/>
      <c r="G16" s="252"/>
      <c r="H16" s="253"/>
    </row>
    <row r="17" spans="1:8">
      <c r="A17" s="214"/>
      <c r="B17" s="214"/>
      <c r="C17" s="214"/>
      <c r="D17" s="259"/>
      <c r="E17" s="260"/>
      <c r="F17" s="261"/>
      <c r="G17" s="254"/>
      <c r="H17" s="255"/>
    </row>
    <row r="18" spans="1:8">
      <c r="A18" s="214"/>
      <c r="B18" s="214"/>
      <c r="C18" s="214"/>
      <c r="D18" s="259"/>
      <c r="E18" s="260"/>
      <c r="F18" s="261"/>
      <c r="G18" s="248" t="s">
        <v>510</v>
      </c>
      <c r="H18" s="248" t="s">
        <v>511</v>
      </c>
    </row>
    <row r="19" spans="1:8">
      <c r="A19" s="215"/>
      <c r="B19" s="215"/>
      <c r="C19" s="215"/>
      <c r="D19" s="262"/>
      <c r="E19" s="263"/>
      <c r="F19" s="264"/>
      <c r="G19" s="249"/>
      <c r="H19" s="249"/>
    </row>
    <row r="20" spans="1:8">
      <c r="A20" s="101">
        <v>1</v>
      </c>
      <c r="B20" s="101">
        <v>2</v>
      </c>
      <c r="C20" s="101">
        <v>3</v>
      </c>
      <c r="D20" s="156">
        <v>4</v>
      </c>
      <c r="E20" s="247"/>
      <c r="F20" s="151"/>
      <c r="G20" s="81">
        <v>5</v>
      </c>
      <c r="H20" s="81">
        <v>6</v>
      </c>
    </row>
    <row r="21" spans="1:8" ht="25.5">
      <c r="A21" s="101" t="s">
        <v>608</v>
      </c>
      <c r="B21" s="102" t="s">
        <v>609</v>
      </c>
      <c r="C21" s="101"/>
      <c r="D21" s="156"/>
      <c r="E21" s="247"/>
      <c r="F21" s="151"/>
      <c r="G21" s="81"/>
      <c r="H21" s="81"/>
    </row>
    <row r="22" spans="1:8" ht="26.25">
      <c r="A22" s="32" t="s">
        <v>610</v>
      </c>
      <c r="B22" s="103" t="s">
        <v>107</v>
      </c>
      <c r="C22" s="101"/>
      <c r="D22" s="101">
        <v>3</v>
      </c>
      <c r="E22" s="101">
        <v>0</v>
      </c>
      <c r="F22" s="101">
        <v>1</v>
      </c>
      <c r="G22" s="139">
        <v>19846569</v>
      </c>
      <c r="H22" s="139">
        <v>23449454</v>
      </c>
    </row>
    <row r="23" spans="1:8" ht="16.5">
      <c r="A23" s="101" t="s">
        <v>513</v>
      </c>
      <c r="B23" s="102" t="s">
        <v>611</v>
      </c>
      <c r="C23" s="101"/>
      <c r="D23" s="101">
        <v>3</v>
      </c>
      <c r="E23" s="101">
        <v>0</v>
      </c>
      <c r="F23" s="101">
        <v>2</v>
      </c>
      <c r="G23" s="139">
        <v>19693174</v>
      </c>
      <c r="H23" s="139">
        <v>23218954</v>
      </c>
    </row>
    <row r="24" spans="1:8" ht="16.5">
      <c r="A24" s="101" t="s">
        <v>516</v>
      </c>
      <c r="B24" s="102" t="s">
        <v>612</v>
      </c>
      <c r="C24" s="101"/>
      <c r="D24" s="101">
        <v>3</v>
      </c>
      <c r="E24" s="101">
        <v>0</v>
      </c>
      <c r="F24" s="101">
        <v>3</v>
      </c>
      <c r="G24" s="139">
        <v>63853</v>
      </c>
      <c r="H24" s="139">
        <v>87312</v>
      </c>
    </row>
    <row r="25" spans="1:8" ht="16.5">
      <c r="A25" s="101" t="s">
        <v>518</v>
      </c>
      <c r="B25" s="102" t="s">
        <v>613</v>
      </c>
      <c r="C25" s="101"/>
      <c r="D25" s="101">
        <v>3</v>
      </c>
      <c r="E25" s="101">
        <v>0</v>
      </c>
      <c r="F25" s="101">
        <v>4</v>
      </c>
      <c r="G25" s="139">
        <v>89542</v>
      </c>
      <c r="H25" s="139">
        <v>143188</v>
      </c>
    </row>
    <row r="26" spans="1:8" ht="26.25">
      <c r="A26" s="32" t="s">
        <v>614</v>
      </c>
      <c r="B26" s="103" t="s">
        <v>108</v>
      </c>
      <c r="C26" s="101"/>
      <c r="D26" s="101">
        <v>3</v>
      </c>
      <c r="E26" s="101">
        <v>0</v>
      </c>
      <c r="F26" s="101">
        <v>5</v>
      </c>
      <c r="G26" s="139">
        <v>18313165</v>
      </c>
      <c r="H26" s="139">
        <v>22484968</v>
      </c>
    </row>
    <row r="27" spans="1:8" ht="25.5">
      <c r="A27" s="101" t="s">
        <v>513</v>
      </c>
      <c r="B27" s="102" t="s">
        <v>615</v>
      </c>
      <c r="C27" s="101"/>
      <c r="D27" s="101">
        <v>3</v>
      </c>
      <c r="E27" s="101">
        <v>0</v>
      </c>
      <c r="F27" s="101">
        <v>6</v>
      </c>
      <c r="G27" s="139">
        <v>12138830</v>
      </c>
      <c r="H27" s="139">
        <v>15425117</v>
      </c>
    </row>
    <row r="28" spans="1:8" ht="25.5">
      <c r="A28" s="101" t="s">
        <v>516</v>
      </c>
      <c r="B28" s="102" t="s">
        <v>616</v>
      </c>
      <c r="C28" s="101"/>
      <c r="D28" s="101">
        <v>3</v>
      </c>
      <c r="E28" s="101">
        <v>0</v>
      </c>
      <c r="F28" s="101">
        <v>7</v>
      </c>
      <c r="G28" s="139">
        <v>5268255</v>
      </c>
      <c r="H28" s="139">
        <v>6019037</v>
      </c>
    </row>
    <row r="29" spans="1:8" ht="16.5">
      <c r="A29" s="101" t="s">
        <v>518</v>
      </c>
      <c r="B29" s="102" t="s">
        <v>617</v>
      </c>
      <c r="C29" s="101"/>
      <c r="D29" s="101">
        <v>3</v>
      </c>
      <c r="E29" s="101">
        <v>0</v>
      </c>
      <c r="F29" s="101">
        <v>8</v>
      </c>
      <c r="G29" s="139">
        <v>166955</v>
      </c>
      <c r="H29" s="139">
        <v>207363</v>
      </c>
    </row>
    <row r="30" spans="1:8" ht="16.5">
      <c r="A30" s="101" t="s">
        <v>520</v>
      </c>
      <c r="B30" s="102" t="s">
        <v>618</v>
      </c>
      <c r="C30" s="101"/>
      <c r="D30" s="101">
        <v>3</v>
      </c>
      <c r="E30" s="101">
        <v>0</v>
      </c>
      <c r="F30" s="101">
        <v>9</v>
      </c>
      <c r="G30" s="139">
        <v>734579</v>
      </c>
      <c r="H30" s="139">
        <v>826282</v>
      </c>
    </row>
    <row r="31" spans="1:8" ht="16.5">
      <c r="A31" s="101" t="s">
        <v>522</v>
      </c>
      <c r="B31" s="102" t="s">
        <v>619</v>
      </c>
      <c r="C31" s="101"/>
      <c r="D31" s="101">
        <v>3</v>
      </c>
      <c r="E31" s="101">
        <v>1</v>
      </c>
      <c r="F31" s="101">
        <v>0</v>
      </c>
      <c r="G31" s="139">
        <v>4546</v>
      </c>
      <c r="H31" s="139">
        <v>7169</v>
      </c>
    </row>
    <row r="32" spans="1:8" ht="26.25">
      <c r="A32" s="32" t="s">
        <v>620</v>
      </c>
      <c r="B32" s="103" t="s">
        <v>109</v>
      </c>
      <c r="C32" s="101"/>
      <c r="D32" s="101">
        <v>3</v>
      </c>
      <c r="E32" s="101">
        <v>1</v>
      </c>
      <c r="F32" s="101">
        <v>1</v>
      </c>
      <c r="G32" s="139">
        <v>1533404</v>
      </c>
      <c r="H32" s="139">
        <v>964486</v>
      </c>
    </row>
    <row r="33" spans="1:8" ht="26.25">
      <c r="A33" s="32" t="s">
        <v>621</v>
      </c>
      <c r="B33" s="103" t="s">
        <v>110</v>
      </c>
      <c r="C33" s="101"/>
      <c r="D33" s="101">
        <v>3</v>
      </c>
      <c r="E33" s="101">
        <v>1</v>
      </c>
      <c r="F33" s="101">
        <v>2</v>
      </c>
      <c r="G33" s="115"/>
      <c r="H33" s="129">
        <v>0</v>
      </c>
    </row>
    <row r="34" spans="1:8" ht="25.5">
      <c r="A34" s="101" t="s">
        <v>622</v>
      </c>
      <c r="B34" s="102" t="s">
        <v>623</v>
      </c>
      <c r="C34" s="101"/>
      <c r="D34" s="101"/>
      <c r="E34" s="101"/>
      <c r="F34" s="101"/>
      <c r="G34" s="115"/>
      <c r="H34" s="129"/>
    </row>
    <row r="35" spans="1:8" ht="26.25">
      <c r="A35" s="32" t="s">
        <v>610</v>
      </c>
      <c r="B35" s="103" t="s">
        <v>111</v>
      </c>
      <c r="C35" s="101"/>
      <c r="D35" s="101">
        <v>3</v>
      </c>
      <c r="E35" s="101">
        <v>1</v>
      </c>
      <c r="F35" s="101">
        <v>3</v>
      </c>
      <c r="G35" s="139">
        <v>1871371</v>
      </c>
      <c r="H35" s="139">
        <v>2993697</v>
      </c>
    </row>
    <row r="36" spans="1:8" ht="25.5">
      <c r="A36" s="101" t="s">
        <v>513</v>
      </c>
      <c r="B36" s="102" t="s">
        <v>544</v>
      </c>
      <c r="C36" s="101"/>
      <c r="D36" s="101">
        <v>3</v>
      </c>
      <c r="E36" s="101">
        <v>1</v>
      </c>
      <c r="F36" s="101">
        <v>4</v>
      </c>
      <c r="G36" s="139">
        <v>0</v>
      </c>
      <c r="H36" s="139">
        <v>0</v>
      </c>
    </row>
    <row r="37" spans="1:8" ht="16.5">
      <c r="A37" s="101" t="s">
        <v>516</v>
      </c>
      <c r="B37" s="102" t="s">
        <v>546</v>
      </c>
      <c r="C37" s="101"/>
      <c r="D37" s="101">
        <v>3</v>
      </c>
      <c r="E37" s="101">
        <v>1</v>
      </c>
      <c r="F37" s="101">
        <v>5</v>
      </c>
      <c r="G37" s="139">
        <v>0</v>
      </c>
      <c r="H37" s="139">
        <v>0</v>
      </c>
    </row>
    <row r="38" spans="1:8" ht="16.5">
      <c r="A38" s="101" t="s">
        <v>518</v>
      </c>
      <c r="B38" s="102" t="s">
        <v>548</v>
      </c>
      <c r="C38" s="101"/>
      <c r="D38" s="101">
        <v>3</v>
      </c>
      <c r="E38" s="101">
        <v>1</v>
      </c>
      <c r="F38" s="101">
        <v>6</v>
      </c>
      <c r="G38" s="139">
        <v>0</v>
      </c>
      <c r="H38" s="139">
        <v>6767</v>
      </c>
    </row>
    <row r="39" spans="1:8" ht="16.5">
      <c r="A39" s="101" t="s">
        <v>520</v>
      </c>
      <c r="B39" s="102" t="s">
        <v>550</v>
      </c>
      <c r="C39" s="101"/>
      <c r="D39" s="101">
        <v>3</v>
      </c>
      <c r="E39" s="101">
        <v>1</v>
      </c>
      <c r="F39" s="101">
        <v>7</v>
      </c>
      <c r="G39" s="139">
        <v>0</v>
      </c>
      <c r="H39" s="139">
        <v>0</v>
      </c>
    </row>
    <row r="40" spans="1:8" ht="16.5">
      <c r="A40" s="101" t="s">
        <v>522</v>
      </c>
      <c r="B40" s="102" t="s">
        <v>552</v>
      </c>
      <c r="C40" s="101"/>
      <c r="D40" s="101">
        <v>3</v>
      </c>
      <c r="E40" s="101">
        <v>1</v>
      </c>
      <c r="F40" s="101">
        <v>8</v>
      </c>
      <c r="G40" s="139">
        <v>0</v>
      </c>
      <c r="H40" s="139">
        <v>0</v>
      </c>
    </row>
    <row r="41" spans="1:8" ht="25.5">
      <c r="A41" s="101" t="s">
        <v>523</v>
      </c>
      <c r="B41" s="102" t="s">
        <v>554</v>
      </c>
      <c r="C41" s="101"/>
      <c r="D41" s="101">
        <v>3</v>
      </c>
      <c r="E41" s="101">
        <v>1</v>
      </c>
      <c r="F41" s="101">
        <v>9</v>
      </c>
      <c r="G41" s="139">
        <v>1871371</v>
      </c>
      <c r="H41" s="139">
        <v>2986930</v>
      </c>
    </row>
    <row r="42" spans="1:8" ht="26.25">
      <c r="A42" s="32" t="s">
        <v>614</v>
      </c>
      <c r="B42" s="103" t="s">
        <v>112</v>
      </c>
      <c r="C42" s="101"/>
      <c r="D42" s="101">
        <v>3</v>
      </c>
      <c r="E42" s="101">
        <v>2</v>
      </c>
      <c r="F42" s="101">
        <v>0</v>
      </c>
      <c r="G42" s="139">
        <v>1977787</v>
      </c>
      <c r="H42" s="139">
        <v>2935200</v>
      </c>
    </row>
    <row r="43" spans="1:8" ht="25.5">
      <c r="A43" s="101" t="s">
        <v>513</v>
      </c>
      <c r="B43" s="102" t="s">
        <v>557</v>
      </c>
      <c r="C43" s="101"/>
      <c r="D43" s="101">
        <v>3</v>
      </c>
      <c r="E43" s="101">
        <v>2</v>
      </c>
      <c r="F43" s="101">
        <v>1</v>
      </c>
      <c r="G43" s="139">
        <v>0</v>
      </c>
      <c r="H43" s="139">
        <v>0</v>
      </c>
    </row>
    <row r="44" spans="1:8" ht="16.5">
      <c r="A44" s="101" t="s">
        <v>516</v>
      </c>
      <c r="B44" s="102" t="s">
        <v>559</v>
      </c>
      <c r="C44" s="101"/>
      <c r="D44" s="101">
        <v>3</v>
      </c>
      <c r="E44" s="101">
        <v>2</v>
      </c>
      <c r="F44" s="101">
        <v>2</v>
      </c>
      <c r="G44" s="139">
        <v>0</v>
      </c>
      <c r="H44" s="139">
        <v>0</v>
      </c>
    </row>
    <row r="45" spans="1:8" ht="16.5">
      <c r="A45" s="101" t="s">
        <v>518</v>
      </c>
      <c r="B45" s="102" t="s">
        <v>561</v>
      </c>
      <c r="C45" s="101"/>
      <c r="D45" s="101">
        <v>3</v>
      </c>
      <c r="E45" s="101">
        <v>2</v>
      </c>
      <c r="F45" s="101">
        <v>3</v>
      </c>
      <c r="G45" s="139">
        <v>1977787</v>
      </c>
      <c r="H45" s="139">
        <v>2935200</v>
      </c>
    </row>
    <row r="46" spans="1:8" ht="25.5">
      <c r="A46" s="101" t="s">
        <v>520</v>
      </c>
      <c r="B46" s="102" t="s">
        <v>563</v>
      </c>
      <c r="C46" s="101"/>
      <c r="D46" s="101">
        <v>3</v>
      </c>
      <c r="E46" s="101">
        <v>2</v>
      </c>
      <c r="F46" s="101">
        <v>4</v>
      </c>
      <c r="G46" s="139">
        <v>0</v>
      </c>
      <c r="H46" s="139">
        <v>0</v>
      </c>
    </row>
    <row r="47" spans="1:8" ht="26.25">
      <c r="A47" s="32" t="s">
        <v>620</v>
      </c>
      <c r="B47" s="103" t="s">
        <v>113</v>
      </c>
      <c r="C47" s="101"/>
      <c r="D47" s="101">
        <v>3</v>
      </c>
      <c r="E47" s="101">
        <v>2</v>
      </c>
      <c r="F47" s="101">
        <v>5</v>
      </c>
      <c r="G47" s="139">
        <v>0</v>
      </c>
      <c r="H47" s="139">
        <v>58497</v>
      </c>
    </row>
    <row r="48" spans="1:8" ht="34.5" customHeight="1">
      <c r="A48" s="32" t="s">
        <v>621</v>
      </c>
      <c r="B48" s="103" t="s">
        <v>114</v>
      </c>
      <c r="C48" s="101"/>
      <c r="D48" s="101">
        <v>3</v>
      </c>
      <c r="E48" s="101">
        <v>2</v>
      </c>
      <c r="F48" s="101">
        <v>6</v>
      </c>
      <c r="G48" s="139">
        <v>106416</v>
      </c>
      <c r="H48" s="139">
        <v>0</v>
      </c>
    </row>
    <row r="49" spans="1:8" ht="25.5">
      <c r="A49" s="101" t="s">
        <v>624</v>
      </c>
      <c r="B49" s="102" t="s">
        <v>625</v>
      </c>
      <c r="C49" s="101"/>
      <c r="D49" s="101"/>
      <c r="E49" s="101"/>
      <c r="F49" s="102"/>
      <c r="G49" s="116"/>
      <c r="H49" s="130"/>
    </row>
    <row r="50" spans="1:8" ht="26.25">
      <c r="A50" s="32" t="s">
        <v>610</v>
      </c>
      <c r="B50" s="103" t="s">
        <v>115</v>
      </c>
      <c r="C50" s="101"/>
      <c r="D50" s="101">
        <v>3</v>
      </c>
      <c r="E50" s="101">
        <v>2</v>
      </c>
      <c r="F50" s="102">
        <v>7</v>
      </c>
      <c r="G50" s="139">
        <v>12256115</v>
      </c>
      <c r="H50" s="139">
        <v>12637713</v>
      </c>
    </row>
    <row r="51" spans="1:8" ht="16.5">
      <c r="A51" s="101" t="s">
        <v>513</v>
      </c>
      <c r="B51" s="102" t="s">
        <v>568</v>
      </c>
      <c r="C51" s="101"/>
      <c r="D51" s="101">
        <v>3</v>
      </c>
      <c r="E51" s="101">
        <v>2</v>
      </c>
      <c r="F51" s="101">
        <v>8</v>
      </c>
      <c r="G51" s="139">
        <v>0</v>
      </c>
      <c r="H51" s="139">
        <v>0</v>
      </c>
    </row>
    <row r="52" spans="1:8" ht="16.5">
      <c r="A52" s="101" t="s">
        <v>516</v>
      </c>
      <c r="B52" s="102" t="s">
        <v>570</v>
      </c>
      <c r="C52" s="101"/>
      <c r="D52" s="101">
        <v>3</v>
      </c>
      <c r="E52" s="101">
        <v>2</v>
      </c>
      <c r="F52" s="101">
        <v>9</v>
      </c>
      <c r="G52" s="139">
        <v>1000000</v>
      </c>
      <c r="H52" s="139">
        <v>922000</v>
      </c>
    </row>
    <row r="53" spans="1:8" ht="16.5">
      <c r="A53" s="101" t="s">
        <v>518</v>
      </c>
      <c r="B53" s="102" t="s">
        <v>572</v>
      </c>
      <c r="C53" s="101"/>
      <c r="D53" s="101">
        <v>3</v>
      </c>
      <c r="E53" s="101">
        <v>3</v>
      </c>
      <c r="F53" s="101">
        <v>0</v>
      </c>
      <c r="G53" s="139">
        <v>11155500</v>
      </c>
      <c r="H53" s="139">
        <v>11666428</v>
      </c>
    </row>
    <row r="54" spans="1:8" ht="25.5">
      <c r="A54" s="101" t="s">
        <v>520</v>
      </c>
      <c r="B54" s="102" t="s">
        <v>574</v>
      </c>
      <c r="C54" s="101"/>
      <c r="D54" s="101">
        <v>3</v>
      </c>
      <c r="E54" s="101">
        <v>3</v>
      </c>
      <c r="F54" s="101">
        <v>1</v>
      </c>
      <c r="G54" s="139">
        <v>100615</v>
      </c>
      <c r="H54" s="139">
        <v>49285</v>
      </c>
    </row>
    <row r="55" spans="1:8" ht="26.25">
      <c r="A55" s="32" t="s">
        <v>614</v>
      </c>
      <c r="B55" s="103" t="s">
        <v>116</v>
      </c>
      <c r="C55" s="101"/>
      <c r="D55" s="101">
        <v>3</v>
      </c>
      <c r="E55" s="101">
        <v>3</v>
      </c>
      <c r="F55" s="101">
        <v>2</v>
      </c>
      <c r="G55" s="139">
        <v>13877813</v>
      </c>
      <c r="H55" s="139">
        <v>13463934</v>
      </c>
    </row>
    <row r="56" spans="1:8" ht="16.5">
      <c r="A56" s="101" t="s">
        <v>513</v>
      </c>
      <c r="B56" s="102" t="s">
        <v>577</v>
      </c>
      <c r="C56" s="101"/>
      <c r="D56" s="101">
        <v>3</v>
      </c>
      <c r="E56" s="101">
        <v>3</v>
      </c>
      <c r="F56" s="101">
        <v>3</v>
      </c>
      <c r="G56" s="139">
        <v>0</v>
      </c>
      <c r="H56" s="139">
        <v>0</v>
      </c>
    </row>
    <row r="57" spans="1:8" ht="16.5">
      <c r="A57" s="101" t="s">
        <v>516</v>
      </c>
      <c r="B57" s="102" t="s">
        <v>579</v>
      </c>
      <c r="C57" s="101"/>
      <c r="D57" s="101">
        <v>3</v>
      </c>
      <c r="E57" s="101">
        <v>3</v>
      </c>
      <c r="F57" s="101">
        <v>4</v>
      </c>
      <c r="G57" s="139">
        <v>1719838</v>
      </c>
      <c r="H57" s="139">
        <v>1704600</v>
      </c>
    </row>
    <row r="58" spans="1:8" ht="16.5">
      <c r="A58" s="101" t="s">
        <v>518</v>
      </c>
      <c r="B58" s="102" t="s">
        <v>581</v>
      </c>
      <c r="C58" s="101"/>
      <c r="D58" s="101">
        <v>3</v>
      </c>
      <c r="E58" s="101">
        <v>3</v>
      </c>
      <c r="F58" s="101">
        <v>5</v>
      </c>
      <c r="G58" s="139">
        <v>11808000</v>
      </c>
      <c r="H58" s="139">
        <v>11391000</v>
      </c>
    </row>
    <row r="59" spans="1:8" ht="16.5">
      <c r="A59" s="101" t="s">
        <v>520</v>
      </c>
      <c r="B59" s="102" t="s">
        <v>583</v>
      </c>
      <c r="C59" s="101"/>
      <c r="D59" s="101">
        <v>3</v>
      </c>
      <c r="E59" s="101">
        <v>3</v>
      </c>
      <c r="F59" s="101">
        <v>6</v>
      </c>
      <c r="G59" s="139">
        <v>0</v>
      </c>
      <c r="H59" s="139">
        <v>0</v>
      </c>
    </row>
    <row r="60" spans="1:8" ht="16.5">
      <c r="A60" s="101" t="s">
        <v>522</v>
      </c>
      <c r="B60" s="102" t="s">
        <v>585</v>
      </c>
      <c r="C60" s="101"/>
      <c r="D60" s="101">
        <v>3</v>
      </c>
      <c r="E60" s="101">
        <v>3</v>
      </c>
      <c r="F60" s="101">
        <v>7</v>
      </c>
      <c r="G60" s="139">
        <v>23297</v>
      </c>
      <c r="H60" s="139">
        <v>23249</v>
      </c>
    </row>
    <row r="61" spans="1:8" ht="25.5">
      <c r="A61" s="101" t="s">
        <v>523</v>
      </c>
      <c r="B61" s="102" t="s">
        <v>587</v>
      </c>
      <c r="C61" s="101"/>
      <c r="D61" s="101">
        <v>3</v>
      </c>
      <c r="E61" s="101">
        <v>3</v>
      </c>
      <c r="F61" s="101">
        <v>8</v>
      </c>
      <c r="G61" s="139">
        <v>326678</v>
      </c>
      <c r="H61" s="139">
        <v>345085</v>
      </c>
    </row>
    <row r="62" spans="1:8" ht="26.25">
      <c r="A62" s="32" t="s">
        <v>620</v>
      </c>
      <c r="B62" s="103" t="s">
        <v>117</v>
      </c>
      <c r="C62" s="101"/>
      <c r="D62" s="101">
        <v>3</v>
      </c>
      <c r="E62" s="101">
        <v>3</v>
      </c>
      <c r="F62" s="101">
        <v>9</v>
      </c>
      <c r="G62" s="139">
        <v>0</v>
      </c>
      <c r="H62" s="139">
        <v>0</v>
      </c>
    </row>
    <row r="63" spans="1:8" ht="26.25">
      <c r="A63" s="32" t="s">
        <v>621</v>
      </c>
      <c r="B63" s="103" t="s">
        <v>118</v>
      </c>
      <c r="C63" s="101"/>
      <c r="D63" s="101">
        <v>3</v>
      </c>
      <c r="E63" s="101">
        <v>4</v>
      </c>
      <c r="F63" s="101">
        <v>0</v>
      </c>
      <c r="G63" s="139">
        <v>1621698</v>
      </c>
      <c r="H63" s="139">
        <v>826221</v>
      </c>
    </row>
    <row r="64" spans="1:8" ht="16.5">
      <c r="A64" s="101" t="s">
        <v>626</v>
      </c>
      <c r="B64" s="102" t="s">
        <v>627</v>
      </c>
      <c r="C64" s="101"/>
      <c r="D64" s="101">
        <v>3</v>
      </c>
      <c r="E64" s="101">
        <v>4</v>
      </c>
      <c r="F64" s="101">
        <v>1</v>
      </c>
      <c r="G64" s="139">
        <v>33974055</v>
      </c>
      <c r="H64" s="139">
        <v>39080864</v>
      </c>
    </row>
    <row r="65" spans="1:8" ht="16.5">
      <c r="A65" s="101" t="s">
        <v>628</v>
      </c>
      <c r="B65" s="102" t="s">
        <v>629</v>
      </c>
      <c r="C65" s="101"/>
      <c r="D65" s="101">
        <v>3</v>
      </c>
      <c r="E65" s="101">
        <v>4</v>
      </c>
      <c r="F65" s="101">
        <v>2</v>
      </c>
      <c r="G65" s="139">
        <v>34168765</v>
      </c>
      <c r="H65" s="139">
        <v>38884102</v>
      </c>
    </row>
    <row r="66" spans="1:8" ht="16.5">
      <c r="A66" s="101" t="s">
        <v>630</v>
      </c>
      <c r="B66" s="102" t="s">
        <v>631</v>
      </c>
      <c r="C66" s="101"/>
      <c r="D66" s="101">
        <v>3</v>
      </c>
      <c r="E66" s="101">
        <v>4</v>
      </c>
      <c r="F66" s="101">
        <v>3</v>
      </c>
      <c r="G66" s="139">
        <v>0</v>
      </c>
      <c r="H66" s="139">
        <v>196762</v>
      </c>
    </row>
    <row r="67" spans="1:8" ht="16.5">
      <c r="A67" s="101" t="s">
        <v>632</v>
      </c>
      <c r="B67" s="102" t="s">
        <v>633</v>
      </c>
      <c r="C67" s="101"/>
      <c r="D67" s="101">
        <v>3</v>
      </c>
      <c r="E67" s="101">
        <v>4</v>
      </c>
      <c r="F67" s="101">
        <v>4</v>
      </c>
      <c r="G67" s="139">
        <v>194710</v>
      </c>
      <c r="H67" s="139">
        <v>0</v>
      </c>
    </row>
    <row r="68" spans="1:8" ht="16.5">
      <c r="A68" s="101" t="s">
        <v>634</v>
      </c>
      <c r="B68" s="102" t="s">
        <v>635</v>
      </c>
      <c r="C68" s="101"/>
      <c r="D68" s="101">
        <v>3</v>
      </c>
      <c r="E68" s="101">
        <v>4</v>
      </c>
      <c r="F68" s="101">
        <v>5</v>
      </c>
      <c r="G68" s="139">
        <v>210253</v>
      </c>
      <c r="H68" s="139">
        <v>13491</v>
      </c>
    </row>
    <row r="69" spans="1:8" ht="25.5">
      <c r="A69" s="101" t="s">
        <v>610</v>
      </c>
      <c r="B69" s="102" t="s">
        <v>636</v>
      </c>
      <c r="C69" s="101"/>
      <c r="D69" s="101">
        <v>3</v>
      </c>
      <c r="E69" s="101">
        <v>4</v>
      </c>
      <c r="F69" s="101">
        <v>6</v>
      </c>
      <c r="G69" s="139">
        <v>0</v>
      </c>
      <c r="H69" s="139">
        <v>0</v>
      </c>
    </row>
    <row r="70" spans="1:8" ht="25.5">
      <c r="A70" s="101" t="s">
        <v>637</v>
      </c>
      <c r="B70" s="102" t="s">
        <v>638</v>
      </c>
      <c r="C70" s="101"/>
      <c r="D70" s="101">
        <v>3</v>
      </c>
      <c r="E70" s="101">
        <v>4</v>
      </c>
      <c r="F70" s="101">
        <v>7</v>
      </c>
      <c r="G70" s="139">
        <v>0</v>
      </c>
      <c r="H70" s="139">
        <v>0</v>
      </c>
    </row>
    <row r="71" spans="1:8" ht="25.5">
      <c r="A71" s="101" t="s">
        <v>639</v>
      </c>
      <c r="B71" s="102" t="s">
        <v>640</v>
      </c>
      <c r="C71" s="101"/>
      <c r="D71" s="101">
        <v>3</v>
      </c>
      <c r="E71" s="101">
        <v>4</v>
      </c>
      <c r="F71" s="101">
        <v>8</v>
      </c>
      <c r="G71" s="139">
        <v>15543</v>
      </c>
      <c r="H71" s="139">
        <v>210253</v>
      </c>
    </row>
    <row r="73" spans="1:8">
      <c r="A73" s="160" t="s">
        <v>686</v>
      </c>
      <c r="B73" s="160"/>
    </row>
    <row r="74" spans="1:8">
      <c r="A74" s="61"/>
      <c r="B74" s="37"/>
    </row>
    <row r="75" spans="1:8" s="45" customFormat="1">
      <c r="B75" s="70" t="s">
        <v>648</v>
      </c>
      <c r="G75" s="70" t="s">
        <v>330</v>
      </c>
      <c r="H75" s="80"/>
    </row>
    <row r="76" spans="1:8" s="45" customFormat="1">
      <c r="B76" s="70" t="s">
        <v>657</v>
      </c>
      <c r="G76" s="95" t="s">
        <v>664</v>
      </c>
      <c r="H76" s="80"/>
    </row>
    <row r="77" spans="1:8" s="45" customFormat="1">
      <c r="B77" s="70" t="s">
        <v>649</v>
      </c>
      <c r="G77" s="80"/>
      <c r="H77" s="80"/>
    </row>
    <row r="78" spans="1:8" s="45" customFormat="1">
      <c r="G78" s="80"/>
      <c r="H78" s="80"/>
    </row>
    <row r="79" spans="1:8" s="45" customFormat="1">
      <c r="G79" s="80"/>
      <c r="H79" s="80"/>
    </row>
  </sheetData>
  <mergeCells count="15">
    <mergeCell ref="A73:B73"/>
    <mergeCell ref="D21:F21"/>
    <mergeCell ref="D20:F20"/>
    <mergeCell ref="A15:A19"/>
    <mergeCell ref="G18:G19"/>
    <mergeCell ref="G15:H17"/>
    <mergeCell ref="B15:B19"/>
    <mergeCell ref="C15:C19"/>
    <mergeCell ref="D15:F19"/>
    <mergeCell ref="H18:H19"/>
    <mergeCell ref="B5:H5"/>
    <mergeCell ref="B6:H6"/>
    <mergeCell ref="A11:H11"/>
    <mergeCell ref="A10:H10"/>
    <mergeCell ref="A9:H9"/>
  </mergeCells>
  <phoneticPr fontId="9" type="noConversion"/>
  <dataValidations count="1">
    <dataValidation type="custom" operator="equal" allowBlank="1" showInputMessage="1" showErrorMessage="1" errorTitle="Greška" error="Vrijednost mora biti cjelobrojna - ponovite unos." sqref="G22:H32 G35:H48 G50:H71">
      <formula1>ISNUMBER(G22)</formula1>
    </dataValidation>
  </dataValidations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7" workbookViewId="0">
      <selection activeCell="A39" sqref="A39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9.5703125" style="18" customWidth="1"/>
    <col min="6" max="6" width="7.140625" style="18" customWidth="1"/>
    <col min="7" max="8" width="9.140625" style="18"/>
    <col min="9" max="10" width="9.5703125" style="18" customWidth="1"/>
    <col min="11" max="11" width="5.85546875" style="18" customWidth="1"/>
    <col min="12" max="12" width="9.42578125" style="18" customWidth="1"/>
    <col min="13" max="13" width="9.140625" style="18"/>
    <col min="14" max="14" width="9.5703125" style="18" bestFit="1" customWidth="1"/>
    <col min="15" max="16384" width="9.140625" style="18"/>
  </cols>
  <sheetData>
    <row r="1" spans="1:12" ht="13.5">
      <c r="H1" s="5"/>
      <c r="K1" s="33"/>
      <c r="L1" s="3" t="s">
        <v>126</v>
      </c>
    </row>
    <row r="2" spans="1:12" ht="13.5">
      <c r="H2" s="5"/>
      <c r="K2" s="265" t="s">
        <v>160</v>
      </c>
      <c r="L2" s="266"/>
    </row>
    <row r="3" spans="1:12" ht="13.5">
      <c r="A3" s="44" t="s">
        <v>332</v>
      </c>
      <c r="B3" s="218" t="s">
        <v>645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</row>
    <row r="4" spans="1:12" ht="13.5">
      <c r="A4" s="44" t="s">
        <v>176</v>
      </c>
      <c r="B4" s="218" t="s">
        <v>669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</row>
    <row r="5" spans="1:12">
      <c r="A5" s="44" t="s">
        <v>177</v>
      </c>
      <c r="B5" s="219" t="s">
        <v>644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1:12">
      <c r="A6" s="44" t="s">
        <v>179</v>
      </c>
      <c r="B6" s="220" t="s">
        <v>1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2">
      <c r="I7" s="27"/>
      <c r="J7" s="27"/>
      <c r="K7" s="27"/>
      <c r="L7" s="27"/>
    </row>
    <row r="8" spans="1:12" ht="6.75" customHeight="1">
      <c r="I8" s="133"/>
      <c r="J8" s="133"/>
      <c r="K8" s="133"/>
      <c r="L8" s="133"/>
    </row>
    <row r="9" spans="1:12" ht="8.25" customHeight="1">
      <c r="I9" s="133"/>
      <c r="J9" s="133"/>
      <c r="K9" s="133"/>
      <c r="L9" s="133"/>
    </row>
    <row r="10" spans="1:12" ht="8.25" customHeight="1">
      <c r="I10" s="133"/>
      <c r="J10" s="133"/>
      <c r="K10" s="133"/>
      <c r="L10" s="133"/>
    </row>
    <row r="11" spans="1:12" ht="8.25" customHeight="1"/>
    <row r="12" spans="1:12" ht="15.75">
      <c r="A12" s="268" t="s">
        <v>6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</row>
    <row r="13" spans="1:12">
      <c r="A13" s="269" t="s">
        <v>684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</row>
    <row r="15" spans="1:12" ht="7.5" customHeight="1"/>
    <row r="16" spans="1:12">
      <c r="L16" s="18" t="s">
        <v>506</v>
      </c>
    </row>
    <row r="17" spans="1:12" ht="0.75" customHeight="1"/>
    <row r="18" spans="1:12" hidden="1"/>
    <row r="19" spans="1:12" ht="26.25" customHeight="1">
      <c r="A19" s="226" t="s">
        <v>7</v>
      </c>
      <c r="B19" s="267" t="s">
        <v>509</v>
      </c>
      <c r="C19" s="267"/>
      <c r="D19" s="267"/>
      <c r="E19" s="157" t="s">
        <v>8</v>
      </c>
      <c r="F19" s="157"/>
      <c r="G19" s="157"/>
      <c r="H19" s="157"/>
      <c r="I19" s="157"/>
      <c r="J19" s="157"/>
      <c r="K19" s="267" t="s">
        <v>9</v>
      </c>
      <c r="L19" s="267" t="s">
        <v>10</v>
      </c>
    </row>
    <row r="20" spans="1:12" ht="15" customHeight="1">
      <c r="A20" s="226"/>
      <c r="B20" s="267"/>
      <c r="C20" s="267"/>
      <c r="D20" s="267"/>
      <c r="E20" s="157"/>
      <c r="F20" s="157"/>
      <c r="G20" s="157"/>
      <c r="H20" s="157"/>
      <c r="I20" s="157"/>
      <c r="J20" s="157"/>
      <c r="K20" s="267"/>
      <c r="L20" s="267"/>
    </row>
    <row r="21" spans="1:12" ht="16.5" hidden="1" customHeight="1">
      <c r="A21" s="226"/>
      <c r="B21" s="267"/>
      <c r="C21" s="267"/>
      <c r="D21" s="267"/>
      <c r="E21" s="167"/>
      <c r="F21" s="167"/>
      <c r="G21" s="167"/>
      <c r="H21" s="167"/>
      <c r="I21" s="167"/>
      <c r="J21" s="167"/>
      <c r="K21" s="267"/>
      <c r="L21" s="267"/>
    </row>
    <row r="22" spans="1:12" ht="203.25" customHeight="1">
      <c r="A22" s="226"/>
      <c r="B22" s="267"/>
      <c r="C22" s="267"/>
      <c r="D22" s="267"/>
      <c r="E22" s="267" t="s">
        <v>11</v>
      </c>
      <c r="F22" s="118" t="s">
        <v>685</v>
      </c>
      <c r="G22" s="267" t="s">
        <v>12</v>
      </c>
      <c r="H22" s="270" t="s">
        <v>13</v>
      </c>
      <c r="I22" s="267" t="s">
        <v>14</v>
      </c>
      <c r="J22" s="118" t="s">
        <v>15</v>
      </c>
      <c r="K22" s="267"/>
      <c r="L22" s="267"/>
    </row>
    <row r="23" spans="1:12" ht="81" hidden="1" customHeight="1">
      <c r="A23" s="4"/>
      <c r="B23" s="267"/>
      <c r="C23" s="267"/>
      <c r="D23" s="267"/>
      <c r="E23" s="267"/>
      <c r="F23" s="41" t="s">
        <v>16</v>
      </c>
      <c r="G23" s="267"/>
      <c r="H23" s="270"/>
      <c r="I23" s="267"/>
      <c r="J23" s="41"/>
      <c r="K23" s="267"/>
      <c r="L23" s="40"/>
    </row>
    <row r="24" spans="1:12" ht="41.25" hidden="1" customHeight="1">
      <c r="A24" s="4"/>
      <c r="B24" s="267"/>
      <c r="C24" s="267"/>
      <c r="D24" s="267"/>
      <c r="E24" s="267"/>
      <c r="F24" s="41"/>
      <c r="G24" s="267"/>
      <c r="H24" s="270"/>
      <c r="I24" s="267"/>
      <c r="J24" s="41" t="s">
        <v>17</v>
      </c>
      <c r="K24" s="267"/>
      <c r="L24" s="40"/>
    </row>
    <row r="25" spans="1:12">
      <c r="A25" s="24">
        <v>1</v>
      </c>
      <c r="B25" s="157">
        <v>2</v>
      </c>
      <c r="C25" s="157"/>
      <c r="D25" s="157"/>
      <c r="E25" s="24">
        <v>3</v>
      </c>
      <c r="F25" s="24">
        <v>4</v>
      </c>
      <c r="G25" s="24">
        <v>5</v>
      </c>
      <c r="H25" s="24">
        <v>6</v>
      </c>
      <c r="I25" s="24">
        <v>7</v>
      </c>
      <c r="J25" s="24">
        <v>8</v>
      </c>
      <c r="K25" s="24">
        <v>9</v>
      </c>
      <c r="L25" s="24">
        <v>10</v>
      </c>
    </row>
    <row r="26" spans="1:12" ht="16.5" customHeight="1">
      <c r="A26" s="131" t="s">
        <v>675</v>
      </c>
      <c r="B26" s="24">
        <v>9</v>
      </c>
      <c r="C26" s="24">
        <v>0</v>
      </c>
      <c r="D26" s="24">
        <v>1</v>
      </c>
      <c r="E26" s="146">
        <v>18768600</v>
      </c>
      <c r="F26" s="146"/>
      <c r="G26" s="146"/>
      <c r="H26" s="146"/>
      <c r="I26" s="147">
        <v>-823430</v>
      </c>
      <c r="J26" s="147">
        <v>17945170</v>
      </c>
      <c r="K26" s="147"/>
      <c r="L26" s="147">
        <v>17945170</v>
      </c>
    </row>
    <row r="27" spans="1:12" ht="18.75" customHeight="1">
      <c r="A27" s="4" t="s">
        <v>18</v>
      </c>
      <c r="B27" s="24">
        <v>9</v>
      </c>
      <c r="C27" s="24">
        <v>0</v>
      </c>
      <c r="D27" s="24">
        <v>2</v>
      </c>
      <c r="E27" s="146">
        <v>0</v>
      </c>
      <c r="F27" s="146"/>
      <c r="G27" s="146"/>
      <c r="H27" s="146"/>
      <c r="I27" s="147">
        <v>0</v>
      </c>
      <c r="J27" s="147">
        <v>0</v>
      </c>
      <c r="K27" s="147"/>
      <c r="L27" s="147"/>
    </row>
    <row r="28" spans="1:12" ht="19.5" customHeight="1">
      <c r="A28" s="4" t="s">
        <v>19</v>
      </c>
      <c r="B28" s="24">
        <v>9</v>
      </c>
      <c r="C28" s="24">
        <v>0</v>
      </c>
      <c r="D28" s="24">
        <v>3</v>
      </c>
      <c r="E28" s="146">
        <v>0</v>
      </c>
      <c r="F28" s="146"/>
      <c r="G28" s="146"/>
      <c r="H28" s="146"/>
      <c r="I28" s="147">
        <v>0</v>
      </c>
      <c r="J28" s="147">
        <v>0</v>
      </c>
      <c r="K28" s="147"/>
      <c r="L28" s="147"/>
    </row>
    <row r="29" spans="1:12" ht="18.75" customHeight="1">
      <c r="A29" s="271" t="s">
        <v>674</v>
      </c>
      <c r="B29" s="157">
        <v>9</v>
      </c>
      <c r="C29" s="157">
        <v>0</v>
      </c>
      <c r="D29" s="157">
        <v>4</v>
      </c>
      <c r="E29" s="146">
        <v>18768600</v>
      </c>
      <c r="F29" s="146"/>
      <c r="G29" s="146"/>
      <c r="H29" s="146"/>
      <c r="I29" s="147">
        <v>-823430</v>
      </c>
      <c r="J29" s="147">
        <v>17945170</v>
      </c>
      <c r="K29" s="147"/>
      <c r="L29" s="147">
        <v>17945170</v>
      </c>
    </row>
    <row r="30" spans="1:12" ht="15" customHeight="1">
      <c r="A30" s="272"/>
      <c r="B30" s="157"/>
      <c r="C30" s="157"/>
      <c r="D30" s="157"/>
      <c r="E30" s="146"/>
      <c r="F30" s="146"/>
      <c r="G30" s="146"/>
      <c r="H30" s="146"/>
      <c r="I30" s="147"/>
      <c r="J30" s="147"/>
      <c r="K30" s="147"/>
      <c r="L30" s="147"/>
    </row>
    <row r="31" spans="1:12">
      <c r="A31" s="4" t="s">
        <v>20</v>
      </c>
      <c r="B31" s="24">
        <v>9</v>
      </c>
      <c r="C31" s="24">
        <v>0</v>
      </c>
      <c r="D31" s="24">
        <v>5</v>
      </c>
      <c r="E31" s="146"/>
      <c r="F31" s="146"/>
      <c r="G31" s="146"/>
      <c r="H31" s="146"/>
      <c r="I31" s="147"/>
      <c r="J31" s="147"/>
      <c r="K31" s="147"/>
      <c r="L31" s="147"/>
    </row>
    <row r="32" spans="1:12" ht="33" customHeight="1">
      <c r="A32" s="4" t="s">
        <v>21</v>
      </c>
      <c r="B32" s="24">
        <v>9</v>
      </c>
      <c r="C32" s="24">
        <v>0</v>
      </c>
      <c r="D32" s="24">
        <v>6</v>
      </c>
      <c r="E32" s="146"/>
      <c r="F32" s="146"/>
      <c r="G32" s="146"/>
      <c r="H32" s="146"/>
      <c r="I32" s="147"/>
      <c r="J32" s="147"/>
      <c r="K32" s="147"/>
      <c r="L32" s="147"/>
    </row>
    <row r="33" spans="1:12" ht="32.25" customHeight="1">
      <c r="A33" s="4" t="s">
        <v>22</v>
      </c>
      <c r="B33" s="24">
        <v>9</v>
      </c>
      <c r="C33" s="24">
        <v>0</v>
      </c>
      <c r="D33" s="24">
        <v>7</v>
      </c>
      <c r="E33" s="146"/>
      <c r="F33" s="146"/>
      <c r="G33" s="146"/>
      <c r="H33" s="146"/>
      <c r="I33" s="147"/>
      <c r="J33" s="147"/>
      <c r="K33" s="147"/>
      <c r="L33" s="147"/>
    </row>
    <row r="34" spans="1:12" ht="16.5" customHeight="1">
      <c r="A34" s="4" t="s">
        <v>23</v>
      </c>
      <c r="B34" s="24">
        <v>9</v>
      </c>
      <c r="C34" s="24">
        <v>0</v>
      </c>
      <c r="D34" s="24">
        <v>8</v>
      </c>
      <c r="E34" s="146"/>
      <c r="F34" s="146"/>
      <c r="G34" s="146"/>
      <c r="H34" s="146"/>
      <c r="I34" s="147">
        <v>207562</v>
      </c>
      <c r="J34" s="147">
        <v>207562</v>
      </c>
      <c r="K34" s="147"/>
      <c r="L34" s="147">
        <v>207562</v>
      </c>
    </row>
    <row r="35" spans="1:12" ht="18.75" customHeight="1">
      <c r="A35" s="4" t="s">
        <v>24</v>
      </c>
      <c r="B35" s="24">
        <v>9</v>
      </c>
      <c r="C35" s="24">
        <v>0</v>
      </c>
      <c r="D35" s="24">
        <v>9</v>
      </c>
      <c r="E35" s="146"/>
      <c r="F35" s="146"/>
      <c r="G35" s="146"/>
      <c r="H35" s="146"/>
      <c r="I35" s="148"/>
      <c r="J35" s="148"/>
      <c r="K35" s="148"/>
      <c r="L35" s="147"/>
    </row>
    <row r="36" spans="1:12" ht="29.25" customHeight="1">
      <c r="A36" s="4" t="s">
        <v>25</v>
      </c>
      <c r="B36" s="24">
        <v>9</v>
      </c>
      <c r="C36" s="24">
        <v>1</v>
      </c>
      <c r="D36" s="24">
        <v>0</v>
      </c>
      <c r="E36" s="146"/>
      <c r="F36" s="146"/>
      <c r="G36" s="146"/>
      <c r="H36" s="146"/>
      <c r="I36" s="148"/>
      <c r="J36" s="148"/>
      <c r="K36" s="148"/>
      <c r="L36" s="147"/>
    </row>
    <row r="37" spans="1:12" ht="33.75" customHeight="1">
      <c r="A37" s="4" t="s">
        <v>26</v>
      </c>
      <c r="B37" s="24">
        <v>9</v>
      </c>
      <c r="C37" s="24">
        <v>1</v>
      </c>
      <c r="D37" s="24">
        <v>1</v>
      </c>
      <c r="E37" s="146"/>
      <c r="F37" s="146"/>
      <c r="G37" s="146"/>
      <c r="H37" s="146"/>
      <c r="I37" s="148"/>
      <c r="J37" s="148"/>
      <c r="K37" s="148"/>
      <c r="L37" s="147"/>
    </row>
    <row r="38" spans="1:12" ht="32.25" customHeight="1">
      <c r="A38" s="131" t="s">
        <v>673</v>
      </c>
      <c r="B38" s="24">
        <v>9</v>
      </c>
      <c r="C38" s="24">
        <v>1</v>
      </c>
      <c r="D38" s="24">
        <v>2</v>
      </c>
      <c r="E38" s="146">
        <v>18768600</v>
      </c>
      <c r="F38" s="146">
        <v>0</v>
      </c>
      <c r="G38" s="146">
        <v>0</v>
      </c>
      <c r="H38" s="146">
        <v>0</v>
      </c>
      <c r="I38" s="148">
        <v>-615868</v>
      </c>
      <c r="J38" s="148">
        <v>18152732</v>
      </c>
      <c r="K38" s="148">
        <v>0</v>
      </c>
      <c r="L38" s="147">
        <v>18152732</v>
      </c>
    </row>
    <row r="39" spans="1:12" ht="18" customHeight="1">
      <c r="A39" s="4" t="s">
        <v>27</v>
      </c>
      <c r="B39" s="24">
        <v>9</v>
      </c>
      <c r="C39" s="24">
        <v>1</v>
      </c>
      <c r="D39" s="24">
        <v>3</v>
      </c>
      <c r="E39" s="98"/>
      <c r="F39" s="98"/>
      <c r="G39" s="98"/>
      <c r="H39" s="98"/>
      <c r="I39" s="98"/>
      <c r="J39" s="98"/>
      <c r="K39" s="98"/>
      <c r="L39" s="98"/>
    </row>
    <row r="40" spans="1:12" ht="18.75" customHeight="1">
      <c r="A40" s="53" t="s">
        <v>28</v>
      </c>
      <c r="B40" s="24">
        <v>9</v>
      </c>
      <c r="C40" s="24">
        <v>1</v>
      </c>
      <c r="D40" s="24">
        <v>4</v>
      </c>
      <c r="E40" s="98"/>
      <c r="F40" s="98"/>
      <c r="G40" s="98"/>
      <c r="H40" s="98"/>
      <c r="I40" s="98"/>
      <c r="J40" s="98"/>
      <c r="K40" s="98"/>
      <c r="L40" s="98"/>
    </row>
    <row r="41" spans="1:12" ht="13.5">
      <c r="A41" s="131" t="s">
        <v>672</v>
      </c>
      <c r="B41" s="151">
        <v>9</v>
      </c>
      <c r="C41" s="157">
        <v>1</v>
      </c>
      <c r="D41" s="157">
        <v>5</v>
      </c>
      <c r="E41" s="146">
        <v>18768600</v>
      </c>
      <c r="F41" s="146">
        <v>0</v>
      </c>
      <c r="G41" s="146">
        <v>0</v>
      </c>
      <c r="H41" s="146">
        <v>0</v>
      </c>
      <c r="I41" s="148">
        <v>-615868</v>
      </c>
      <c r="J41" s="148">
        <v>18152732</v>
      </c>
      <c r="K41" s="148">
        <v>0</v>
      </c>
      <c r="L41" s="147">
        <v>18152732</v>
      </c>
    </row>
    <row r="42" spans="1:12" ht="13.5">
      <c r="A42" s="131" t="s">
        <v>671</v>
      </c>
      <c r="B42" s="151"/>
      <c r="C42" s="157"/>
      <c r="D42" s="157"/>
      <c r="E42" s="98"/>
      <c r="F42" s="98"/>
      <c r="G42" s="98"/>
      <c r="H42" s="98"/>
      <c r="I42" s="98"/>
      <c r="J42" s="98"/>
      <c r="K42" s="98"/>
      <c r="L42" s="98"/>
    </row>
    <row r="43" spans="1:12" ht="18" customHeight="1">
      <c r="A43" s="4" t="s">
        <v>29</v>
      </c>
      <c r="B43" s="24">
        <v>9</v>
      </c>
      <c r="C43" s="24">
        <v>1</v>
      </c>
      <c r="D43" s="24">
        <v>6</v>
      </c>
      <c r="E43" s="98"/>
      <c r="F43" s="98"/>
      <c r="G43" s="98"/>
      <c r="H43" s="98"/>
      <c r="I43" s="98"/>
      <c r="J43" s="98"/>
      <c r="K43" s="98"/>
      <c r="L43" s="98"/>
    </row>
    <row r="44" spans="1:12" ht="30.75" customHeight="1">
      <c r="A44" s="4" t="s">
        <v>30</v>
      </c>
      <c r="B44" s="24">
        <v>9</v>
      </c>
      <c r="C44" s="24">
        <v>1</v>
      </c>
      <c r="D44" s="24">
        <v>7</v>
      </c>
      <c r="E44" s="98"/>
      <c r="F44" s="98"/>
      <c r="G44" s="98"/>
      <c r="H44" s="98"/>
      <c r="I44" s="98"/>
      <c r="J44" s="98"/>
      <c r="K44" s="98"/>
      <c r="L44" s="98"/>
    </row>
    <row r="45" spans="1:12" ht="31.5" customHeight="1">
      <c r="A45" s="4" t="s">
        <v>31</v>
      </c>
      <c r="B45" s="24">
        <v>9</v>
      </c>
      <c r="C45" s="24">
        <v>1</v>
      </c>
      <c r="D45" s="24">
        <v>8</v>
      </c>
      <c r="E45" s="98"/>
      <c r="F45" s="98"/>
      <c r="G45" s="98"/>
      <c r="H45" s="98"/>
      <c r="I45" s="98"/>
      <c r="J45" s="98"/>
      <c r="K45" s="98"/>
      <c r="L45" s="98"/>
    </row>
    <row r="46" spans="1:12" ht="18" customHeight="1">
      <c r="A46" s="4" t="s">
        <v>32</v>
      </c>
      <c r="B46" s="24">
        <v>9</v>
      </c>
      <c r="C46" s="24">
        <v>1</v>
      </c>
      <c r="D46" s="24">
        <v>9</v>
      </c>
      <c r="E46" s="146"/>
      <c r="F46" s="146"/>
      <c r="G46" s="146"/>
      <c r="H46" s="146"/>
      <c r="I46" s="148">
        <v>50616</v>
      </c>
      <c r="J46" s="148">
        <v>50616</v>
      </c>
      <c r="K46" s="148">
        <v>0</v>
      </c>
      <c r="L46" s="147">
        <v>50616</v>
      </c>
    </row>
    <row r="47" spans="1:12" ht="19.5" customHeight="1">
      <c r="A47" s="4" t="s">
        <v>33</v>
      </c>
      <c r="B47" s="24">
        <v>9</v>
      </c>
      <c r="C47" s="24">
        <v>2</v>
      </c>
      <c r="D47" s="24">
        <v>0</v>
      </c>
      <c r="E47" s="98"/>
      <c r="F47" s="98"/>
      <c r="G47" s="98"/>
      <c r="H47" s="98"/>
      <c r="I47" s="98"/>
      <c r="J47" s="98"/>
      <c r="K47" s="98"/>
      <c r="L47" s="98"/>
    </row>
    <row r="48" spans="1:12" ht="33.75" customHeight="1">
      <c r="A48" s="4" t="s">
        <v>34</v>
      </c>
      <c r="B48" s="24">
        <v>9</v>
      </c>
      <c r="C48" s="24">
        <v>2</v>
      </c>
      <c r="D48" s="24">
        <v>1</v>
      </c>
      <c r="E48" s="98"/>
      <c r="F48" s="98"/>
      <c r="G48" s="98"/>
      <c r="H48" s="98"/>
      <c r="I48" s="98"/>
      <c r="J48" s="98"/>
      <c r="K48" s="98"/>
      <c r="L48" s="98"/>
    </row>
    <row r="49" spans="1:12" ht="33.75" customHeight="1">
      <c r="A49" s="4" t="s">
        <v>35</v>
      </c>
      <c r="B49" s="24">
        <v>9</v>
      </c>
      <c r="C49" s="24">
        <v>2</v>
      </c>
      <c r="D49" s="24">
        <v>2</v>
      </c>
      <c r="E49" s="98"/>
      <c r="F49" s="98"/>
      <c r="G49" s="98"/>
      <c r="H49" s="98"/>
      <c r="I49" s="98"/>
      <c r="J49" s="98"/>
      <c r="K49" s="98"/>
      <c r="L49" s="98"/>
    </row>
    <row r="50" spans="1:12" ht="18.75" customHeight="1">
      <c r="A50" s="117" t="s">
        <v>670</v>
      </c>
      <c r="B50" s="157">
        <v>9</v>
      </c>
      <c r="C50" s="157">
        <v>2</v>
      </c>
      <c r="D50" s="157">
        <v>3</v>
      </c>
      <c r="E50" s="146">
        <v>18768600</v>
      </c>
      <c r="F50" s="146"/>
      <c r="G50" s="146"/>
      <c r="H50" s="146"/>
      <c r="I50" s="146">
        <v>-565252</v>
      </c>
      <c r="J50" s="146">
        <v>18203348</v>
      </c>
      <c r="K50" s="146">
        <v>0</v>
      </c>
      <c r="L50" s="147">
        <v>18203348</v>
      </c>
    </row>
    <row r="51" spans="1:12" ht="16.5" customHeight="1">
      <c r="A51" s="4" t="s">
        <v>36</v>
      </c>
      <c r="B51" s="157"/>
      <c r="C51" s="157"/>
      <c r="D51" s="157"/>
      <c r="E51" s="99"/>
      <c r="F51" s="99"/>
      <c r="G51" s="99"/>
      <c r="H51" s="99"/>
      <c r="I51" s="99"/>
      <c r="J51" s="99"/>
      <c r="K51" s="99"/>
      <c r="L51" s="99"/>
    </row>
    <row r="52" spans="1:12">
      <c r="A52" s="37"/>
    </row>
    <row r="53" spans="1:12" s="45" customFormat="1">
      <c r="A53" s="160" t="s">
        <v>686</v>
      </c>
      <c r="B53" s="160"/>
      <c r="E53" s="60"/>
      <c r="F53" s="60"/>
      <c r="G53" s="60"/>
      <c r="I53" s="45" t="s">
        <v>330</v>
      </c>
    </row>
    <row r="54" spans="1:12" s="45" customFormat="1">
      <c r="A54" s="60"/>
      <c r="B54" s="70" t="s">
        <v>657</v>
      </c>
      <c r="E54" s="60"/>
      <c r="I54" s="45" t="s">
        <v>664</v>
      </c>
      <c r="L54" s="60"/>
    </row>
    <row r="55" spans="1:12" s="45" customFormat="1">
      <c r="A55" s="60"/>
      <c r="B55" s="70" t="s">
        <v>649</v>
      </c>
      <c r="E55" s="60"/>
      <c r="F55" s="60"/>
      <c r="G55" s="60"/>
    </row>
    <row r="56" spans="1:12" s="45" customFormat="1"/>
  </sheetData>
  <mergeCells count="29">
    <mergeCell ref="A53:B53"/>
    <mergeCell ref="A12:L12"/>
    <mergeCell ref="A13:L13"/>
    <mergeCell ref="A19:A22"/>
    <mergeCell ref="B19:D24"/>
    <mergeCell ref="E19:J20"/>
    <mergeCell ref="K19:K24"/>
    <mergeCell ref="L19:L22"/>
    <mergeCell ref="E21:J21"/>
    <mergeCell ref="B25:D25"/>
    <mergeCell ref="H22:H24"/>
    <mergeCell ref="I22:I24"/>
    <mergeCell ref="A29:A30"/>
    <mergeCell ref="B29:B30"/>
    <mergeCell ref="C29:C30"/>
    <mergeCell ref="D29:D30"/>
    <mergeCell ref="E22:E24"/>
    <mergeCell ref="G22:G24"/>
    <mergeCell ref="B50:B51"/>
    <mergeCell ref="C50:C51"/>
    <mergeCell ref="D50:D51"/>
    <mergeCell ref="B41:B42"/>
    <mergeCell ref="C41:C42"/>
    <mergeCell ref="D41:D42"/>
    <mergeCell ref="B6:L6"/>
    <mergeCell ref="K2:L2"/>
    <mergeCell ref="B3:L3"/>
    <mergeCell ref="B4:L4"/>
    <mergeCell ref="B5:L5"/>
  </mergeCells>
  <phoneticPr fontId="0" type="noConversion"/>
  <dataValidations count="2">
    <dataValidation type="whole" operator="greaterThanOrEqual" allowBlank="1" showInputMessage="1" showErrorMessage="1" errorTitle="Greška" error="Vrijednost mora biti cjelobrojna i nenegativna - ponovite unos." sqref="I35 K35">
      <formula1>0</formula1>
    </dataValidation>
    <dataValidation type="custom" operator="equal" allowBlank="1" showInputMessage="1" showErrorMessage="1" errorTitle="Greška" error="Vrijednost mora biti cjelobrojna - ponovite unos." sqref="I26:K34 I36:I38 K36:K38 E26:H38 L26:L38 J35:J38 E41:L41 E46:L46 E50:L50">
      <formula1>ISNUMBER(E26)</formula1>
    </dataValidation>
  </dataValidations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="94" zoomScaleNormal="94" workbookViewId="0">
      <selection activeCell="F9" sqref="F9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111" t="s">
        <v>0</v>
      </c>
      <c r="B1" s="1" t="s">
        <v>126</v>
      </c>
    </row>
    <row r="2" spans="1:2" ht="13.5">
      <c r="A2" s="273" t="s">
        <v>38</v>
      </c>
      <c r="B2" s="1" t="s">
        <v>37</v>
      </c>
    </row>
    <row r="3" spans="1:2" ht="34.5" customHeight="1">
      <c r="A3" s="274"/>
      <c r="B3" s="1"/>
    </row>
    <row r="4" spans="1:2" ht="38.25" customHeight="1">
      <c r="A4" s="42" t="s">
        <v>161</v>
      </c>
      <c r="B4" s="42" t="s">
        <v>162</v>
      </c>
    </row>
    <row r="5" spans="1:2">
      <c r="A5" s="96"/>
      <c r="B5" s="108"/>
    </row>
    <row r="6" spans="1:2">
      <c r="A6" s="112" t="s">
        <v>687</v>
      </c>
      <c r="B6" s="106" t="s">
        <v>688</v>
      </c>
    </row>
    <row r="7" spans="1:2">
      <c r="A7" s="113"/>
      <c r="B7" s="106" t="s">
        <v>689</v>
      </c>
    </row>
    <row r="8" spans="1:2">
      <c r="A8" s="112"/>
      <c r="B8" s="106"/>
    </row>
    <row r="9" spans="1:2">
      <c r="A9" s="112"/>
      <c r="B9" s="106"/>
    </row>
    <row r="10" spans="1:2" ht="14.25" customHeight="1">
      <c r="A10" s="112"/>
      <c r="B10" s="106"/>
    </row>
    <row r="11" spans="1:2">
      <c r="A11" s="107" t="s">
        <v>690</v>
      </c>
      <c r="B11" s="106" t="s">
        <v>691</v>
      </c>
    </row>
    <row r="12" spans="1:2">
      <c r="A12" s="107"/>
      <c r="B12" s="106"/>
    </row>
    <row r="13" spans="1:2">
      <c r="A13" s="112" t="s">
        <v>692</v>
      </c>
      <c r="B13" s="109" t="s">
        <v>693</v>
      </c>
    </row>
    <row r="14" spans="1:2">
      <c r="A14" s="112"/>
      <c r="B14" s="109"/>
    </row>
    <row r="15" spans="1:2">
      <c r="A15" s="112"/>
      <c r="B15" s="109"/>
    </row>
    <row r="16" spans="1:2">
      <c r="A16" s="112"/>
      <c r="B16" s="109"/>
    </row>
    <row r="17" spans="1:2">
      <c r="A17" s="112"/>
      <c r="B17" s="109"/>
    </row>
    <row r="18" spans="1:2">
      <c r="A18" s="112"/>
      <c r="B18" s="109"/>
    </row>
    <row r="19" spans="1:2">
      <c r="A19" s="112"/>
      <c r="B19" s="109"/>
    </row>
    <row r="20" spans="1:2">
      <c r="A20" s="112"/>
      <c r="B20" s="109"/>
    </row>
    <row r="21" spans="1:2">
      <c r="A21" s="112"/>
      <c r="B21" s="109"/>
    </row>
    <row r="22" spans="1:2">
      <c r="A22" s="112"/>
      <c r="B22" s="109"/>
    </row>
    <row r="23" spans="1:2">
      <c r="A23" s="112"/>
      <c r="B23" s="109"/>
    </row>
    <row r="24" spans="1:2">
      <c r="A24" s="112"/>
      <c r="B24" s="109"/>
    </row>
    <row r="25" spans="1:2">
      <c r="A25" s="96"/>
      <c r="B25" s="108"/>
    </row>
    <row r="26" spans="1:2">
      <c r="A26" s="96"/>
      <c r="B26" s="108"/>
    </row>
    <row r="27" spans="1:2">
      <c r="A27" s="96"/>
      <c r="B27" s="108"/>
    </row>
    <row r="28" spans="1:2">
      <c r="A28" s="96"/>
      <c r="B28" s="108"/>
    </row>
    <row r="30" spans="1:2">
      <c r="B30" s="7" t="s">
        <v>651</v>
      </c>
    </row>
    <row r="31" spans="1:2" s="55" customFormat="1">
      <c r="A31" s="160" t="s">
        <v>686</v>
      </c>
      <c r="B31" s="160"/>
    </row>
    <row r="32" spans="1:2" s="55" customFormat="1">
      <c r="A32" s="54"/>
      <c r="B32" s="70" t="s">
        <v>657</v>
      </c>
    </row>
    <row r="33" spans="1:2" s="55" customFormat="1">
      <c r="A33" s="54"/>
      <c r="B33" s="70" t="s">
        <v>649</v>
      </c>
    </row>
    <row r="34" spans="1:2" s="55" customFormat="1">
      <c r="A34" s="54"/>
      <c r="B34" s="70"/>
    </row>
    <row r="35" spans="1:2" s="55" customFormat="1">
      <c r="A35" s="54"/>
      <c r="B35" s="70"/>
    </row>
    <row r="36" spans="1:2" s="55" customFormat="1">
      <c r="A36" s="54"/>
      <c r="B36" s="70"/>
    </row>
    <row r="37" spans="1:2" s="55" customFormat="1">
      <c r="A37" s="54"/>
      <c r="B37" s="55" t="s">
        <v>330</v>
      </c>
    </row>
    <row r="38" spans="1:2" s="55" customFormat="1">
      <c r="A38" s="54"/>
      <c r="B38" s="55" t="s">
        <v>664</v>
      </c>
    </row>
    <row r="39" spans="1:2" s="55" customFormat="1">
      <c r="A39" s="54"/>
    </row>
  </sheetData>
  <mergeCells count="2">
    <mergeCell ref="A2:A3"/>
    <mergeCell ref="A31:B31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2020-02-28T13:11:50Z</cp:lastPrinted>
  <dcterms:created xsi:type="dcterms:W3CDTF">1998-02-10T09:25:46Z</dcterms:created>
  <dcterms:modified xsi:type="dcterms:W3CDTF">2020-02-28T13:13:31Z</dcterms:modified>
</cp:coreProperties>
</file>